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姉遙\115年\各項申請表及成果 格式\證照輔導班\"/>
    </mc:Choice>
  </mc:AlternateContent>
  <bookViews>
    <workbookView xWindow="-105" yWindow="-105" windowWidth="23250" windowHeight="12570" activeTab="1"/>
  </bookViews>
  <sheets>
    <sheet name="預算表" sheetId="1" r:id="rId1"/>
    <sheet name="結算表" sheetId="2" r:id="rId2"/>
    <sheet name="工作表1" sheetId="3" r:id="rId3"/>
  </sheets>
  <definedNames>
    <definedName name="_xlnm.Print_Area" localSheetId="1">結算表!$A$1:$J$44</definedName>
    <definedName name="_xlnm.Print_Area" localSheetId="0">預算表!$A$1:$J$38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/>
  <c r="F35" i="2"/>
  <c r="F31" i="2"/>
  <c r="F27" i="2"/>
  <c r="A3" i="2"/>
  <c r="B22" i="3"/>
  <c r="I36" i="2"/>
  <c r="H36" i="2"/>
  <c r="H37" i="2" s="1"/>
  <c r="H9" i="2"/>
  <c r="H32" i="1"/>
  <c r="G35" i="2" s="1"/>
  <c r="E32" i="1"/>
  <c r="H30" i="1"/>
  <c r="G34" i="2" s="1"/>
  <c r="E30" i="1"/>
  <c r="F34" i="2" s="1"/>
  <c r="H29" i="1"/>
  <c r="G33" i="2" s="1"/>
  <c r="E29" i="1"/>
  <c r="F33" i="2" s="1"/>
  <c r="H28" i="1"/>
  <c r="G32" i="2" s="1"/>
  <c r="E28" i="1"/>
  <c r="F32" i="2" s="1"/>
  <c r="H27" i="1"/>
  <c r="G31" i="2" s="1"/>
  <c r="E27" i="1"/>
  <c r="H26" i="1"/>
  <c r="G30" i="2" s="1"/>
  <c r="E26" i="1"/>
  <c r="F30" i="2" s="1"/>
  <c r="H25" i="1"/>
  <c r="G29" i="2" s="1"/>
  <c r="E25" i="1"/>
  <c r="F29" i="2" s="1"/>
  <c r="H24" i="1"/>
  <c r="G28" i="2" s="1"/>
  <c r="E24" i="1"/>
  <c r="F28" i="2" s="1"/>
  <c r="H23" i="1"/>
  <c r="G27" i="2" s="1"/>
  <c r="E23" i="1"/>
  <c r="H22" i="1"/>
  <c r="G26" i="2" s="1"/>
  <c r="E22" i="1"/>
  <c r="F26" i="2" s="1"/>
  <c r="H21" i="1"/>
  <c r="G25" i="2" s="1"/>
  <c r="E21" i="1"/>
  <c r="F25" i="2" s="1"/>
  <c r="H20" i="1"/>
  <c r="G24" i="2" s="1"/>
  <c r="E20" i="1"/>
  <c r="F24" i="2" s="1"/>
  <c r="H19" i="1"/>
  <c r="G23" i="2" s="1"/>
  <c r="E19" i="1"/>
  <c r="F23" i="2" s="1"/>
  <c r="H18" i="1"/>
  <c r="G22" i="2" s="1"/>
  <c r="H17" i="1"/>
  <c r="G21" i="2" s="1"/>
  <c r="E17" i="1"/>
  <c r="F21" i="2" s="1"/>
  <c r="H16" i="1"/>
  <c r="G20" i="2" s="1"/>
  <c r="E16" i="1"/>
  <c r="F20" i="2" s="1"/>
  <c r="H15" i="1"/>
  <c r="G19" i="2" s="1"/>
  <c r="E15" i="1"/>
  <c r="F19" i="2" s="1"/>
  <c r="H14" i="1"/>
  <c r="G18" i="2" s="1"/>
  <c r="E14" i="1"/>
  <c r="F18" i="2" s="1"/>
  <c r="H13" i="1"/>
  <c r="G17" i="2" s="1"/>
  <c r="E13" i="1"/>
  <c r="F17" i="2" s="1"/>
  <c r="H12" i="1"/>
  <c r="G16" i="2" s="1"/>
  <c r="E12" i="1"/>
  <c r="F16" i="2" s="1"/>
  <c r="H11" i="1"/>
  <c r="G15" i="2" s="1"/>
  <c r="E11" i="1"/>
  <c r="F15" i="2" s="1"/>
  <c r="H10" i="1"/>
  <c r="G14" i="2" s="1"/>
  <c r="E10" i="1"/>
  <c r="F14" i="2" s="1"/>
  <c r="H9" i="1"/>
  <c r="G13" i="2" s="1"/>
  <c r="E9" i="1"/>
  <c r="H31" i="1" l="1"/>
  <c r="H33" i="1" s="1"/>
  <c r="G36" i="2"/>
  <c r="E9" i="2" s="1"/>
  <c r="E18" i="1"/>
  <c r="F22" i="2" s="1"/>
  <c r="F13" i="2"/>
  <c r="H8" i="2"/>
  <c r="F36" i="2" l="1"/>
  <c r="E31" i="1"/>
  <c r="E33" i="1" s="1"/>
  <c r="C34" i="1" s="1"/>
  <c r="F37" i="2" l="1"/>
  <c r="F38" i="2" s="1"/>
  <c r="E8" i="2"/>
</calcChain>
</file>

<file path=xl/comments1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rgb="FF000000"/>
            <rFont val="標楷體"/>
            <family val="4"/>
            <charset val="136"/>
          </rPr>
          <t>總計畫：建立管考機制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分類計畫A：教學創新精進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分類計畫B：善盡社會責任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分類計畫C：產學合作連結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分類計畫D：提升高教公共性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分類計畫E：推動校務研究</t>
        </r>
      </text>
    </comment>
    <comment ref="E9" authorId="0" shapeId="0">
      <text>
        <r>
          <rPr>
            <b/>
            <sz val="9"/>
            <color rgb="FF000000"/>
            <rFont val="細明體"/>
            <family val="3"/>
            <charset val="136"/>
          </rPr>
          <t>總計畫辦公室提醒</t>
        </r>
        <r>
          <rPr>
            <b/>
            <sz val="9"/>
            <color rgb="FF000000"/>
            <rFont val="Tahoma"/>
            <family val="2"/>
          </rPr>
          <t>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加總部分均已有設簡易公式~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rgb="FF000000"/>
            <rFont val="細明體"/>
            <family val="3"/>
            <charset val="136"/>
          </rPr>
          <t xml:space="preserve">總計畫：建立管考機制               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分類計畫A：教學創新精進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分類計畫B：善盡社會責任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分類計畫C：產學合作連結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分類計畫D：提升高教公共性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分類計畫E：推動校務研究</t>
        </r>
        <r>
          <rPr>
            <b/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<sst xmlns="http://schemas.openxmlformats.org/spreadsheetml/2006/main" count="164" uniqueCount="120">
  <si>
    <t>分類計畫A-教學創新精進：
培育技術素養雙翼，成就跨域服務人才</t>
  </si>
  <si>
    <t>子計畫：A2陶鑄學生基礎永續學習能力—深耕素養核心，植覺自主學習。</t>
  </si>
  <si>
    <t>經費項目</t>
  </si>
  <si>
    <t>本次活動預算金額</t>
  </si>
  <si>
    <t>備註</t>
  </si>
  <si>
    <t>經費說明</t>
  </si>
  <si>
    <t>補助款</t>
  </si>
  <si>
    <t>配合款</t>
  </si>
  <si>
    <t>單價</t>
  </si>
  <si>
    <t>數量</t>
  </si>
  <si>
    <t>小計</t>
  </si>
  <si>
    <t>業務費</t>
  </si>
  <si>
    <t>講座鐘點費(外聘)</t>
  </si>
  <si>
    <t>講座鐘點費(內聘)</t>
  </si>
  <si>
    <t>工讀費</t>
  </si>
  <si>
    <t>勞保</t>
  </si>
  <si>
    <t>工讀費之勞保費。</t>
  </si>
  <si>
    <t>勞工退休金</t>
  </si>
  <si>
    <t>工讀費之勞工退休金</t>
  </si>
  <si>
    <t>職災(配合款支應)</t>
  </si>
  <si>
    <t>工讀費之勞保職災(配合款支應)</t>
  </si>
  <si>
    <t>助學金</t>
  </si>
  <si>
    <t>出席費</t>
  </si>
  <si>
    <t>Ex:辦理活動專家、學者出席費用。
2000*人數</t>
  </si>
  <si>
    <t>專家座談活動出席費，每位2000元。</t>
  </si>
  <si>
    <t>評審費</t>
  </si>
  <si>
    <t>協助審查專題競賽作品、教材審查，提案審查等費用。1. 按字計酬：每千字中文200元，外文250元。2. 按件計酬：中文每件810元，外文每件1,220元。 
Ex:810元*10份</t>
  </si>
  <si>
    <t>協助審查專題競賽作品、教材審查，提案審查等費用。1. 按字計酬：每千字中文200元，外文250元。2. 按件計酬：中文每件810元，外文每件1,220元。</t>
  </si>
  <si>
    <t>補充保費</t>
  </si>
  <si>
    <t>講座鐘點費、工讀費、審查費及出席費之依據比例提撥全民健保補充保費。2.11%</t>
  </si>
  <si>
    <t>委辦費</t>
  </si>
  <si>
    <t>膳宿費</t>
  </si>
  <si>
    <t>Ex:半天活動餐,參與人數
80元*人數</t>
  </si>
  <si>
    <t xml:space="preserve">競賽、參訪、講座分享會等活動膳食費。
午、晚餐每餐單價須於100元範圍內供應、每人每日膳費上限為250元。
辦理期程第1天(含1日活動)不提供早餐，1日膳費以200元為單價編列。
</t>
  </si>
  <si>
    <t>印刷費</t>
  </si>
  <si>
    <t>Ex:海報 100元*2張
講義1元*10本*頁數</t>
  </si>
  <si>
    <t>海報、作品、講義、成果報告等。</t>
  </si>
  <si>
    <t>短程差旅費</t>
  </si>
  <si>
    <t>Ex:說明差旅起訖
搭乘交通工具</t>
  </si>
  <si>
    <t>參加校外研討會及計畫執行所需之差旅運費。</t>
  </si>
  <si>
    <t>國內旅費、短程車資、運費</t>
  </si>
  <si>
    <t>Ex:辦理活動(育達至台北)大型遊覽車</t>
  </si>
  <si>
    <t>校外研討會、產業實務參訪活動之車資。</t>
  </si>
  <si>
    <t>保險費</t>
  </si>
  <si>
    <t>設備使用費</t>
  </si>
  <si>
    <t>如為一批，請附上細項
(品名、單價、數量)</t>
  </si>
  <si>
    <t>執行計畫，所分攤之電腦、儀器設備或軟體使用費，核實報支。</t>
  </si>
  <si>
    <t>材料費</t>
  </si>
  <si>
    <t>課程執行計畫所需購置之材料等費用，核實報支。</t>
  </si>
  <si>
    <t>獎勵金</t>
  </si>
  <si>
    <t>國外差旅費</t>
  </si>
  <si>
    <t>Ex:說明差旅起訖</t>
  </si>
  <si>
    <t>場地布置費</t>
  </si>
  <si>
    <t>獎盃、錦旗</t>
  </si>
  <si>
    <t>小　計</t>
  </si>
  <si>
    <t>雜支</t>
  </si>
  <si>
    <t>如:文具用品、紙張、錄音帶、資訊耗材、資料夾、郵資、誤餐費、資訊週邊用品等屬之。</t>
  </si>
  <si>
    <t>合　計</t>
  </si>
  <si>
    <t>總　計</t>
  </si>
  <si>
    <t>經辦人：</t>
  </si>
  <si>
    <t>單位主管：</t>
  </si>
  <si>
    <t>計畫辦公室：</t>
  </si>
  <si>
    <r>
      <rPr>
        <b/>
        <sz val="12"/>
        <color rgb="FF000000"/>
        <rFont val="標楷體"/>
        <family val="4"/>
        <charset val="136"/>
      </rPr>
      <t>傳票號碼：</t>
    </r>
  </si>
  <si>
    <r>
      <rPr>
        <sz val="12"/>
        <color rgb="FF000000"/>
        <rFont val="標楷體"/>
        <family val="4"/>
        <charset val="136"/>
      </rPr>
      <t>活動地點</t>
    </r>
  </si>
  <si>
    <r>
      <rPr>
        <sz val="12"/>
        <color rgb="FF000000"/>
        <rFont val="標楷體"/>
        <family val="4"/>
        <charset val="136"/>
      </rPr>
      <t>經費來源</t>
    </r>
  </si>
  <si>
    <r>
      <rPr>
        <sz val="12"/>
        <color rgb="FF000000"/>
        <rFont val="標楷體"/>
        <family val="4"/>
        <charset val="136"/>
      </rPr>
      <t>補助款</t>
    </r>
  </si>
  <si>
    <r>
      <rPr>
        <sz val="12"/>
        <color rgb="FF000000"/>
        <rFont val="標楷體"/>
        <family val="4"/>
        <charset val="136"/>
      </rPr>
      <t>預算金額</t>
    </r>
  </si>
  <si>
    <r>
      <rPr>
        <sz val="12"/>
        <color rgb="FF000000"/>
        <rFont val="標楷體"/>
        <family val="4"/>
        <charset val="136"/>
      </rPr>
      <t>核銷金額</t>
    </r>
  </si>
  <si>
    <r>
      <rPr>
        <sz val="12"/>
        <color rgb="FF000000"/>
        <rFont val="標楷體"/>
        <family val="4"/>
        <charset val="136"/>
      </rPr>
      <t>配合款</t>
    </r>
  </si>
  <si>
    <r>
      <rPr>
        <sz val="12"/>
        <color rgb="FF000000"/>
        <rFont val="標楷體"/>
        <family val="4"/>
        <charset val="136"/>
      </rPr>
      <t>經費結算情形：</t>
    </r>
    <r>
      <rPr>
        <sz val="12"/>
        <color rgb="FF00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若預算金額與實際支出金額不符或有餘額請於備註欄註明原因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</si>
  <si>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</si>
  <si>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經費項目</t>
    </r>
  </si>
  <si>
    <r>
      <rPr>
        <sz val="12"/>
        <color rgb="FF000000"/>
        <rFont val="標楷體"/>
        <family val="4"/>
        <charset val="136"/>
      </rPr>
      <t>實支金額</t>
    </r>
  </si>
  <si>
    <r>
      <rPr>
        <sz val="12"/>
        <color rgb="FF000000"/>
        <rFont val="標楷體"/>
        <family val="4"/>
        <charset val="136"/>
      </rPr>
      <t>備註</t>
    </r>
  </si>
  <si>
    <r>
      <rPr>
        <sz val="12"/>
        <color rgb="FF000000"/>
        <rFont val="標楷體"/>
        <family val="4"/>
        <charset val="136"/>
      </rPr>
      <t>業務費</t>
    </r>
  </si>
  <si>
    <r>
      <rPr>
        <sz val="12"/>
        <color rgb="FF000000"/>
        <rFont val="標楷體"/>
        <family val="4"/>
        <charset val="136"/>
      </rPr>
      <t>雜支</t>
    </r>
  </si>
  <si>
    <r>
      <rPr>
        <sz val="12"/>
        <color rgb="FF000000"/>
        <rFont val="標楷體"/>
        <family val="4"/>
        <charset val="136"/>
      </rPr>
      <t>合　　　　計</t>
    </r>
  </si>
  <si>
    <r>
      <rPr>
        <sz val="12"/>
        <color rgb="FF000000"/>
        <rFont val="標楷體"/>
        <family val="4"/>
        <charset val="136"/>
      </rPr>
      <t>總計</t>
    </r>
  </si>
  <si>
    <r>
      <rPr>
        <sz val="12"/>
        <color rgb="FF000000"/>
        <rFont val="標楷體"/>
        <family val="4"/>
        <charset val="136"/>
      </rPr>
      <t>餘　　額</t>
    </r>
  </si>
  <si>
    <r>
      <rPr>
        <sz val="12"/>
        <color rgb="FF000000"/>
        <rFont val="標楷體"/>
        <family val="4"/>
        <charset val="136"/>
      </rPr>
      <t>會計室：</t>
    </r>
  </si>
  <si>
    <t>分項計畫</t>
  </si>
  <si>
    <t>子計畫</t>
  </si>
  <si>
    <t>總計畫：建立管考機制</t>
  </si>
  <si>
    <t>子計畫：00總計畫</t>
  </si>
  <si>
    <t>子計畫：A1建置跨域學習共構校園—跨域跨界整合，產學訓共育才。</t>
  </si>
  <si>
    <t>分類計畫B-善盡社會責任：
打造綠色永續大學，深化社區實踐場域</t>
  </si>
  <si>
    <t>分類計畫C-產學合作連結：
營造產學鏈結校園、聚焦特色產業研發</t>
  </si>
  <si>
    <t>子計畫：A3培育學生就業能力—整合職能課程，完備職涯戰力。</t>
  </si>
  <si>
    <t>分類計畫D-提升高教公共性：
完善就學協助機制，有效促進社會流動</t>
  </si>
  <si>
    <t>子計畫：A4發展創新教學模式—實踐問題導向，創意創業啟航。</t>
  </si>
  <si>
    <t>分類計畫E-推動校務研究：
完善校務檢視機制，精準支持運作決策</t>
  </si>
  <si>
    <t>子計畫：A5培育核心產業智慧應用與STEM人才—聚焦智慧應用，普升STEM知能。</t>
  </si>
  <si>
    <t>子計畫：A6建構國際友善學習環境—打造國際育達，共育全球職人。</t>
  </si>
  <si>
    <t>子計畫：B1零碳校園環境永續。</t>
  </si>
  <si>
    <t>子計畫：B2社區關懷地方創生。</t>
  </si>
  <si>
    <t>子計畫：B3族群融合共學共好。</t>
  </si>
  <si>
    <t>子計畫：C1強化產學親善校園鏈結、建置特色技術研發中心。</t>
  </si>
  <si>
    <t>子計畫：C2深耕產學合作、落實社會實踐。</t>
  </si>
  <si>
    <t>子計畫：C3鏈結研發成果與三創育苗、提升師生創業能量養。</t>
  </si>
  <si>
    <t>子計畫：D1無憂就學—完善經濟文化不利學生輔導，促進包容平等多元。</t>
  </si>
  <si>
    <t>子計畫：D2社區共學—開放學習資源，落實終身學習。</t>
  </si>
  <si>
    <t>子計畫：D3良心辦學—定期校務資訊公開，展現辦學成效。</t>
  </si>
  <si>
    <t>子計畫：E1確保教學品質與學生學習成效。</t>
  </si>
  <si>
    <t>子計畫：E2檢核大學社會責任影響力。</t>
  </si>
  <si>
    <t>子計畫：E3提升產學鏈結成效。</t>
  </si>
  <si>
    <t>子計畫：E4強化校務永續運作。</t>
  </si>
  <si>
    <t>Ex:2000*堂數</t>
    <phoneticPr fontId="17" type="noConversion"/>
  </si>
  <si>
    <t>Ex:190*小時</t>
    <phoneticPr fontId="17" type="noConversion"/>
  </si>
  <si>
    <t>Ex:旅遊平安保險 33元*人數</t>
    <phoneticPr fontId="17" type="noConversion"/>
  </si>
  <si>
    <t>辦理校外研討會、產業實務參訪活動之保險費。保險費每位33元。</t>
    <phoneticPr fontId="17" type="noConversion"/>
  </si>
  <si>
    <t>協助執行課程活動工讀費，工讀人力以不超過參加人數10%編列，每小時190元並核實支應。</t>
    <phoneticPr fontId="17" type="noConversion"/>
  </si>
  <si>
    <t>講座鐘點費(外聘)2000人/堂。</t>
    <phoneticPr fontId="17" type="noConversion"/>
  </si>
  <si>
    <t>Ex:1000*節數</t>
    <phoneticPr fontId="17" type="noConversion"/>
  </si>
  <si>
    <t>講座鐘點費(內聘)1000人/堂。</t>
    <phoneticPr fontId="17" type="noConversion"/>
  </si>
  <si>
    <t>子計畫：A3培育學生就業能力—整合職能課程，完備職涯戰力。</t>
    <phoneticPr fontId="17" type="noConversion"/>
  </si>
  <si>
    <t xml:space="preserve">                115年度高等教育深耕計畫   結算表</t>
    <phoneticPr fontId="17" type="noConversion"/>
  </si>
  <si>
    <r>
      <t xml:space="preserve">                </t>
    </r>
    <r>
      <rPr>
        <b/>
        <sz val="26"/>
        <color rgb="FF000000"/>
        <rFont val="Times New Roman"/>
        <family val="1"/>
      </rPr>
      <t>115</t>
    </r>
    <r>
      <rPr>
        <b/>
        <sz val="26"/>
        <color rgb="FF000000"/>
        <rFont val="標楷體"/>
        <family val="4"/>
        <charset val="136"/>
      </rPr>
      <t>年度高等教育深耕計畫   預算表</t>
    </r>
    <phoneticPr fontId="17" type="noConversion"/>
  </si>
  <si>
    <t>活動名稱</t>
    <phoneticPr fontId="17" type="noConversion"/>
  </si>
  <si>
    <t>活動日期</t>
    <phoneticPr fontId="17" type="noConversion"/>
  </si>
  <si>
    <r>
      <rPr>
        <sz val="12"/>
        <color rgb="FF000000"/>
        <rFont val="標楷體"/>
        <family val="4"/>
        <charset val="136"/>
      </rPr>
      <t>參與活動</t>
    </r>
    <r>
      <rPr>
        <sz val="12"/>
        <color rgb="FF000000"/>
        <rFont val="標楷體"/>
        <family val="4"/>
        <charset val="136"/>
      </rPr>
      <t xml:space="preserve">
人數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</si>
</sst>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&quot; &quot;;[Red]&quot;(&quot;#,##0&quot;)&quot;"/>
    <numFmt numFmtId="177" formatCode="#,##0&quot; &quot;"/>
  </numFmts>
  <fonts count="20" x14ac:knownFonts="1">
    <font>
      <sz val="12"/>
      <color rgb="FF000000"/>
      <name val="新細明體"/>
      <family val="1"/>
      <charset val="136"/>
    </font>
    <font>
      <b/>
      <sz val="26"/>
      <color rgb="FF000000"/>
      <name val="標楷體"/>
      <family val="4"/>
      <charset val="136"/>
    </font>
    <font>
      <b/>
      <sz val="26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4"/>
      <color rgb="FF4F81BD"/>
      <name val="標楷體"/>
      <family val="4"/>
      <charset val="136"/>
    </font>
    <font>
      <b/>
      <sz val="9"/>
      <color rgb="FF000000"/>
      <name val="標楷體"/>
      <family val="4"/>
      <charset val="136"/>
    </font>
    <font>
      <b/>
      <sz val="13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9"/>
      <color rgb="FF000000"/>
      <name val="細明體"/>
      <family val="3"/>
      <charset val="136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333399"/>
      <name val="標楷體"/>
      <family val="4"/>
      <charset val="136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left" vertical="center"/>
    </xf>
    <xf numFmtId="177" fontId="8" fillId="0" borderId="8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7" fontId="8" fillId="0" borderId="11" xfId="0" applyNumberFormat="1" applyFont="1" applyBorder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 shrinkToFit="1"/>
    </xf>
    <xf numFmtId="0" fontId="3" fillId="2" borderId="10" xfId="0" applyFont="1" applyFill="1" applyBorder="1" applyAlignment="1">
      <alignment horizontal="left" vertical="center"/>
    </xf>
    <xf numFmtId="177" fontId="8" fillId="0" borderId="12" xfId="0" applyNumberFormat="1" applyFont="1" applyBorder="1">
      <alignment vertical="center"/>
    </xf>
    <xf numFmtId="177" fontId="8" fillId="0" borderId="13" xfId="0" applyNumberFormat="1" applyFont="1" applyBorder="1">
      <alignment vertical="center"/>
    </xf>
    <xf numFmtId="177" fontId="8" fillId="0" borderId="14" xfId="0" applyNumberFormat="1" applyFont="1" applyBorder="1">
      <alignment vertical="center"/>
    </xf>
    <xf numFmtId="0" fontId="3" fillId="0" borderId="15" xfId="0" applyFont="1" applyBorder="1" applyAlignment="1">
      <alignment vertical="center" wrapText="1" shrinkToFit="1"/>
    </xf>
    <xf numFmtId="49" fontId="3" fillId="2" borderId="16" xfId="0" applyNumberFormat="1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 shrinkToFit="1"/>
    </xf>
    <xf numFmtId="0" fontId="3" fillId="0" borderId="17" xfId="0" applyFont="1" applyBorder="1" applyAlignment="1">
      <alignment vertical="center" wrapText="1" shrinkToFit="1"/>
    </xf>
    <xf numFmtId="0" fontId="3" fillId="0" borderId="15" xfId="0" applyFont="1" applyBorder="1" applyAlignment="1">
      <alignment horizontal="left" vertical="center" wrapText="1" shrinkToFit="1"/>
    </xf>
    <xf numFmtId="49" fontId="13" fillId="2" borderId="16" xfId="0" applyNumberFormat="1" applyFont="1" applyFill="1" applyBorder="1" applyAlignment="1">
      <alignment horizontal="left" vertical="center"/>
    </xf>
    <xf numFmtId="177" fontId="8" fillId="0" borderId="18" xfId="0" applyNumberFormat="1" applyFont="1" applyBorder="1">
      <alignment vertical="center"/>
    </xf>
    <xf numFmtId="177" fontId="8" fillId="0" borderId="19" xfId="0" applyNumberFormat="1" applyFont="1" applyBorder="1">
      <alignment vertical="center"/>
    </xf>
    <xf numFmtId="177" fontId="8" fillId="0" borderId="20" xfId="0" applyNumberFormat="1" applyFont="1" applyBorder="1">
      <alignment vertical="center"/>
    </xf>
    <xf numFmtId="0" fontId="14" fillId="0" borderId="15" xfId="0" applyFont="1" applyBorder="1" applyAlignment="1">
      <alignment vertical="center" wrapText="1" shrinkToFit="1"/>
    </xf>
    <xf numFmtId="0" fontId="3" fillId="2" borderId="16" xfId="0" applyFont="1" applyFill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 shrinkToFit="1"/>
    </xf>
    <xf numFmtId="0" fontId="16" fillId="0" borderId="0" xfId="0" applyFont="1" applyAlignment="1">
      <alignment vertical="center" wrapText="1" shrinkToFit="1"/>
    </xf>
    <xf numFmtId="0" fontId="3" fillId="0" borderId="15" xfId="0" applyFont="1" applyBorder="1" applyAlignment="1">
      <alignment horizontal="justify" vertical="center" wrapText="1" shrinkToFit="1"/>
    </xf>
    <xf numFmtId="49" fontId="3" fillId="2" borderId="10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7" fillId="0" borderId="4" xfId="0" applyFont="1" applyBorder="1" applyAlignment="1">
      <alignment vertical="center" textRotation="255"/>
    </xf>
    <xf numFmtId="49" fontId="3" fillId="2" borderId="5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 shrinkToFit="1"/>
    </xf>
    <xf numFmtId="0" fontId="3" fillId="0" borderId="21" xfId="0" applyFont="1" applyBorder="1" applyAlignment="1">
      <alignment vertical="center" wrapText="1" shrinkToFit="1"/>
    </xf>
    <xf numFmtId="177" fontId="8" fillId="0" borderId="22" xfId="0" applyNumberFormat="1" applyFont="1" applyBorder="1">
      <alignment vertical="center"/>
    </xf>
    <xf numFmtId="177" fontId="8" fillId="0" borderId="23" xfId="0" applyNumberFormat="1" applyFont="1" applyBorder="1">
      <alignment vertical="center"/>
    </xf>
    <xf numFmtId="177" fontId="8" fillId="0" borderId="24" xfId="0" applyNumberFormat="1" applyFont="1" applyBorder="1">
      <alignment vertical="center"/>
    </xf>
    <xf numFmtId="177" fontId="8" fillId="0" borderId="24" xfId="0" applyNumberFormat="1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8" fillId="0" borderId="0" xfId="0" applyFont="1">
      <alignment vertical="center"/>
    </xf>
    <xf numFmtId="0" fontId="13" fillId="0" borderId="0" xfId="0" applyFont="1">
      <alignment vertical="center"/>
    </xf>
    <xf numFmtId="49" fontId="8" fillId="0" borderId="0" xfId="0" applyNumberFormat="1" applyFo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8" fillId="0" borderId="13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1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8" fillId="0" borderId="13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27" xfId="0" applyFont="1" applyBorder="1" applyAlignment="1">
      <alignment horizontal="center" vertical="center" textRotation="255"/>
    </xf>
    <xf numFmtId="0" fontId="8" fillId="0" borderId="13" xfId="0" applyFont="1" applyBorder="1" applyAlignment="1">
      <alignment horizontal="center" vertical="center" textRotation="255"/>
    </xf>
    <xf numFmtId="176" fontId="8" fillId="0" borderId="13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vertical="center" wrapText="1"/>
    </xf>
    <xf numFmtId="0" fontId="14" fillId="0" borderId="15" xfId="0" applyFont="1" applyBorder="1" applyAlignment="1">
      <alignment vertical="top" wrapText="1" shrinkToFit="1"/>
    </xf>
    <xf numFmtId="0" fontId="8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vertical="center" textRotation="255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3" fillId="0" borderId="25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177" fontId="8" fillId="0" borderId="13" xfId="0" applyNumberFormat="1" applyFont="1" applyBorder="1">
      <alignment vertical="center"/>
    </xf>
    <xf numFmtId="177" fontId="8" fillId="0" borderId="16" xfId="0" applyNumberFormat="1" applyFont="1" applyBorder="1">
      <alignment vertical="center"/>
    </xf>
    <xf numFmtId="177" fontId="8" fillId="0" borderId="26" xfId="0" applyNumberFormat="1" applyFont="1" applyBorder="1">
      <alignment vertical="center"/>
    </xf>
    <xf numFmtId="177" fontId="8" fillId="0" borderId="5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255"/>
    </xf>
    <xf numFmtId="49" fontId="3" fillId="2" borderId="13" xfId="0" applyNumberFormat="1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center" vertical="center"/>
    </xf>
    <xf numFmtId="176" fontId="8" fillId="0" borderId="26" xfId="0" applyNumberFormat="1" applyFont="1" applyBorder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239490</xdr:colOff>
      <xdr:row>0</xdr:row>
      <xdr:rowOff>185056</xdr:rowOff>
    </xdr:from>
    <xdr:ext cx="2844991" cy="463363"/>
    <xdr:pic>
      <xdr:nvPicPr>
        <xdr:cNvPr id="2" name="圖片 2">
          <a:extLst>
            <a:ext uri="{FF2B5EF4-FFF2-40B4-BE49-F238E27FC236}">
              <a16:creationId xmlns:a16="http://schemas.microsoft.com/office/drawing/2014/main" id="{E57B9163-C43B-ABBD-9ED5-8CDC37D23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490" y="185056"/>
          <a:ext cx="2844991" cy="46336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283034</xdr:colOff>
      <xdr:row>0</xdr:row>
      <xdr:rowOff>163284</xdr:rowOff>
    </xdr:from>
    <xdr:ext cx="2894121" cy="472086"/>
    <xdr:pic>
      <xdr:nvPicPr>
        <xdr:cNvPr id="2" name="圖片 1">
          <a:extLst>
            <a:ext uri="{FF2B5EF4-FFF2-40B4-BE49-F238E27FC236}">
              <a16:creationId xmlns:a16="http://schemas.microsoft.com/office/drawing/2014/main" id="{1EC39AF4-626C-057D-3719-1E4EDEF2E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034" y="163284"/>
          <a:ext cx="2894121" cy="47208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zoomScale="85" zoomScaleNormal="85" workbookViewId="0">
      <selection activeCell="D10" sqref="D10"/>
    </sheetView>
  </sheetViews>
  <sheetFormatPr defaultColWidth="10" defaultRowHeight="16.5" x14ac:dyDescent="0.25"/>
  <cols>
    <col min="1" max="1" width="5" style="1" customWidth="1"/>
    <col min="2" max="2" width="34.125" style="1" bestFit="1" customWidth="1"/>
    <col min="3" max="3" width="10.75" style="1" customWidth="1"/>
    <col min="4" max="4" width="8.5" style="1" customWidth="1"/>
    <col min="5" max="6" width="10.75" style="1" customWidth="1"/>
    <col min="7" max="7" width="8.5" style="1" customWidth="1"/>
    <col min="8" max="8" width="10.75" style="1" customWidth="1"/>
    <col min="9" max="9" width="52.75" style="1" customWidth="1"/>
    <col min="10" max="10" width="0.125" style="1" hidden="1" customWidth="1"/>
    <col min="11" max="11" width="53" style="1" customWidth="1"/>
    <col min="12" max="12" width="10" style="1" customWidth="1"/>
    <col min="13" max="16384" width="10" style="1"/>
  </cols>
  <sheetData>
    <row r="1" spans="1:12" ht="15.95" customHeight="1" x14ac:dyDescent="0.25">
      <c r="A1" s="72" t="s">
        <v>116</v>
      </c>
      <c r="B1" s="72"/>
      <c r="C1" s="72"/>
      <c r="D1" s="72"/>
      <c r="E1" s="72"/>
      <c r="F1" s="72"/>
      <c r="G1" s="72"/>
      <c r="H1" s="72"/>
      <c r="I1" s="72"/>
      <c r="J1" s="72"/>
    </row>
    <row r="2" spans="1:12" ht="49.5" customHeight="1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2" ht="26.25" customHeight="1" x14ac:dyDescent="0.25">
      <c r="A3" s="73" t="s">
        <v>0</v>
      </c>
      <c r="B3" s="73"/>
      <c r="C3" s="73"/>
      <c r="D3" s="73"/>
      <c r="E3" s="73"/>
      <c r="F3" s="73"/>
      <c r="G3" s="73"/>
      <c r="H3" s="73"/>
      <c r="I3" s="73"/>
      <c r="J3" s="2"/>
      <c r="K3" s="3"/>
      <c r="L3" s="4"/>
    </row>
    <row r="4" spans="1:12" ht="25.5" customHeight="1" x14ac:dyDescent="0.25">
      <c r="A4" s="73" t="s">
        <v>87</v>
      </c>
      <c r="B4" s="73"/>
      <c r="C4" s="73"/>
      <c r="D4" s="73"/>
      <c r="E4" s="73"/>
      <c r="F4" s="73"/>
      <c r="G4" s="73"/>
      <c r="H4" s="73"/>
      <c r="I4" s="73"/>
      <c r="J4" s="2"/>
      <c r="K4" s="3"/>
      <c r="L4" s="4"/>
    </row>
    <row r="5" spans="1:12" ht="20.25" customHeight="1" thickBot="1" x14ac:dyDescent="0.3">
      <c r="A5" s="74"/>
      <c r="B5" s="74"/>
      <c r="C5" s="74"/>
      <c r="D5" s="74"/>
      <c r="E5" s="74"/>
      <c r="F5" s="74"/>
      <c r="G5" s="74"/>
      <c r="H5" s="74"/>
      <c r="I5" s="74"/>
      <c r="J5" s="4"/>
    </row>
    <row r="6" spans="1:12" ht="24.95" customHeight="1" thickBot="1" x14ac:dyDescent="0.3">
      <c r="A6" s="75" t="s">
        <v>2</v>
      </c>
      <c r="B6" s="75"/>
      <c r="C6" s="75" t="s">
        <v>3</v>
      </c>
      <c r="D6" s="75"/>
      <c r="E6" s="75"/>
      <c r="F6" s="75"/>
      <c r="G6" s="75"/>
      <c r="H6" s="75"/>
      <c r="I6" s="75" t="s">
        <v>4</v>
      </c>
      <c r="J6" s="5"/>
      <c r="K6" s="75" t="s">
        <v>5</v>
      </c>
    </row>
    <row r="7" spans="1:12" ht="24.95" customHeight="1" thickBot="1" x14ac:dyDescent="0.3">
      <c r="A7" s="75"/>
      <c r="B7" s="75"/>
      <c r="C7" s="76" t="s">
        <v>6</v>
      </c>
      <c r="D7" s="76"/>
      <c r="E7" s="76"/>
      <c r="F7" s="76" t="s">
        <v>7</v>
      </c>
      <c r="G7" s="76"/>
      <c r="H7" s="76"/>
      <c r="I7" s="75"/>
      <c r="J7" s="5"/>
      <c r="K7" s="75"/>
    </row>
    <row r="8" spans="1:12" ht="24.95" customHeight="1" thickBot="1" x14ac:dyDescent="0.3">
      <c r="A8" s="75"/>
      <c r="B8" s="75"/>
      <c r="C8" s="6" t="s">
        <v>8</v>
      </c>
      <c r="D8" s="7" t="s">
        <v>9</v>
      </c>
      <c r="E8" s="8" t="s">
        <v>10</v>
      </c>
      <c r="F8" s="6" t="s">
        <v>8</v>
      </c>
      <c r="G8" s="9" t="s">
        <v>9</v>
      </c>
      <c r="H8" s="8" t="s">
        <v>10</v>
      </c>
      <c r="I8" s="75"/>
      <c r="J8" s="5"/>
      <c r="K8" s="75"/>
    </row>
    <row r="9" spans="1:12" ht="35.1" customHeight="1" thickBot="1" x14ac:dyDescent="0.3">
      <c r="A9" s="77" t="s">
        <v>11</v>
      </c>
      <c r="B9" s="10" t="s">
        <v>12</v>
      </c>
      <c r="C9" s="11"/>
      <c r="D9" s="12"/>
      <c r="E9" s="13">
        <f t="shared" ref="E9:E30" si="0">C9*D9</f>
        <v>0</v>
      </c>
      <c r="F9" s="14"/>
      <c r="G9" s="12"/>
      <c r="H9" s="13">
        <f t="shared" ref="H9:H30" si="1">F9*G9</f>
        <v>0</v>
      </c>
      <c r="I9" s="15" t="s">
        <v>106</v>
      </c>
      <c r="J9" s="16"/>
      <c r="K9" s="17" t="s">
        <v>111</v>
      </c>
    </row>
    <row r="10" spans="1:12" ht="35.1" customHeight="1" thickBot="1" x14ac:dyDescent="0.3">
      <c r="A10" s="77"/>
      <c r="B10" s="18" t="s">
        <v>13</v>
      </c>
      <c r="C10" s="19"/>
      <c r="D10" s="20"/>
      <c r="E10" s="13">
        <f t="shared" si="0"/>
        <v>0</v>
      </c>
      <c r="F10" s="21"/>
      <c r="G10" s="20"/>
      <c r="H10" s="13">
        <f t="shared" si="1"/>
        <v>0</v>
      </c>
      <c r="I10" s="15" t="s">
        <v>112</v>
      </c>
      <c r="J10" s="16"/>
      <c r="K10" s="22" t="s">
        <v>113</v>
      </c>
    </row>
    <row r="11" spans="1:12" ht="41.45" customHeight="1" thickBot="1" x14ac:dyDescent="0.3">
      <c r="A11" s="77"/>
      <c r="B11" s="23" t="s">
        <v>14</v>
      </c>
      <c r="C11" s="19"/>
      <c r="D11" s="20"/>
      <c r="E11" s="13">
        <f t="shared" si="0"/>
        <v>0</v>
      </c>
      <c r="F11" s="21"/>
      <c r="G11" s="20"/>
      <c r="H11" s="13">
        <f t="shared" si="1"/>
        <v>0</v>
      </c>
      <c r="I11" s="24" t="s">
        <v>107</v>
      </c>
      <c r="J11" s="16"/>
      <c r="K11" s="22" t="s">
        <v>110</v>
      </c>
    </row>
    <row r="12" spans="1:12" ht="35.1" customHeight="1" thickBot="1" x14ac:dyDescent="0.3">
      <c r="A12" s="77"/>
      <c r="B12" s="23" t="s">
        <v>15</v>
      </c>
      <c r="C12" s="19"/>
      <c r="D12" s="20"/>
      <c r="E12" s="13">
        <f t="shared" si="0"/>
        <v>0</v>
      </c>
      <c r="F12" s="21"/>
      <c r="G12" s="20"/>
      <c r="H12" s="13">
        <f t="shared" si="1"/>
        <v>0</v>
      </c>
      <c r="I12" s="25" t="s">
        <v>16</v>
      </c>
      <c r="K12" s="26" t="s">
        <v>16</v>
      </c>
    </row>
    <row r="13" spans="1:12" ht="35.1" customHeight="1" thickBot="1" x14ac:dyDescent="0.3">
      <c r="A13" s="77"/>
      <c r="B13" s="23" t="s">
        <v>17</v>
      </c>
      <c r="C13" s="19"/>
      <c r="D13" s="20"/>
      <c r="E13" s="13">
        <f t="shared" si="0"/>
        <v>0</v>
      </c>
      <c r="F13" s="21"/>
      <c r="G13" s="20"/>
      <c r="H13" s="13">
        <f t="shared" si="1"/>
        <v>0</v>
      </c>
      <c r="I13" s="27" t="s">
        <v>18</v>
      </c>
      <c r="K13" s="22" t="s">
        <v>18</v>
      </c>
    </row>
    <row r="14" spans="1:12" ht="35.1" customHeight="1" thickBot="1" x14ac:dyDescent="0.3">
      <c r="A14" s="77"/>
      <c r="B14" s="28" t="s">
        <v>19</v>
      </c>
      <c r="C14" s="29"/>
      <c r="D14" s="29"/>
      <c r="E14" s="13">
        <f t="shared" si="0"/>
        <v>0</v>
      </c>
      <c r="F14" s="30"/>
      <c r="G14" s="31"/>
      <c r="H14" s="13">
        <f t="shared" si="1"/>
        <v>0</v>
      </c>
      <c r="I14" s="27" t="s">
        <v>20</v>
      </c>
      <c r="K14" s="22" t="s">
        <v>20</v>
      </c>
    </row>
    <row r="15" spans="1:12" ht="35.1" customHeight="1" thickBot="1" x14ac:dyDescent="0.3">
      <c r="A15" s="77"/>
      <c r="B15" s="23" t="s">
        <v>21</v>
      </c>
      <c r="C15" s="29"/>
      <c r="D15" s="29"/>
      <c r="E15" s="13">
        <f t="shared" si="0"/>
        <v>0</v>
      </c>
      <c r="F15" s="30"/>
      <c r="G15" s="31"/>
      <c r="H15" s="13">
        <f t="shared" si="1"/>
        <v>0</v>
      </c>
      <c r="I15" s="27"/>
      <c r="K15" s="22"/>
    </row>
    <row r="16" spans="1:12" ht="35.1" customHeight="1" thickBot="1" x14ac:dyDescent="0.3">
      <c r="A16" s="77"/>
      <c r="B16" s="23" t="s">
        <v>22</v>
      </c>
      <c r="C16" s="19"/>
      <c r="D16" s="20"/>
      <c r="E16" s="13">
        <f t="shared" si="0"/>
        <v>0</v>
      </c>
      <c r="F16" s="21"/>
      <c r="G16" s="20"/>
      <c r="H16" s="13">
        <f t="shared" si="1"/>
        <v>0</v>
      </c>
      <c r="I16" s="24" t="s">
        <v>23</v>
      </c>
      <c r="J16" s="16"/>
      <c r="K16" s="22" t="s">
        <v>24</v>
      </c>
    </row>
    <row r="17" spans="1:11" ht="64.150000000000006" customHeight="1" thickBot="1" x14ac:dyDescent="0.3">
      <c r="A17" s="77"/>
      <c r="B17" s="23" t="s">
        <v>25</v>
      </c>
      <c r="C17" s="19"/>
      <c r="D17" s="20"/>
      <c r="E17" s="13">
        <f t="shared" si="0"/>
        <v>0</v>
      </c>
      <c r="F17" s="21"/>
      <c r="G17" s="20"/>
      <c r="H17" s="13">
        <f t="shared" si="1"/>
        <v>0</v>
      </c>
      <c r="I17" s="24" t="s">
        <v>26</v>
      </c>
      <c r="J17" s="16"/>
      <c r="K17" s="32" t="s">
        <v>27</v>
      </c>
    </row>
    <row r="18" spans="1:11" ht="43.9" customHeight="1" thickBot="1" x14ac:dyDescent="0.3">
      <c r="A18" s="77"/>
      <c r="B18" s="33" t="s">
        <v>28</v>
      </c>
      <c r="C18" s="19"/>
      <c r="D18" s="20"/>
      <c r="E18" s="13">
        <f t="shared" si="0"/>
        <v>0</v>
      </c>
      <c r="F18" s="21"/>
      <c r="G18" s="20"/>
      <c r="H18" s="13">
        <f t="shared" si="1"/>
        <v>0</v>
      </c>
      <c r="I18" s="24" t="s">
        <v>29</v>
      </c>
      <c r="K18" s="22" t="s">
        <v>29</v>
      </c>
    </row>
    <row r="19" spans="1:11" ht="43.9" customHeight="1" thickBot="1" x14ac:dyDescent="0.3">
      <c r="A19" s="77"/>
      <c r="B19" s="33" t="s">
        <v>30</v>
      </c>
      <c r="C19" s="19"/>
      <c r="D19" s="20"/>
      <c r="E19" s="13">
        <f t="shared" si="0"/>
        <v>0</v>
      </c>
      <c r="F19" s="21"/>
      <c r="G19" s="20"/>
      <c r="H19" s="13">
        <f t="shared" si="1"/>
        <v>0</v>
      </c>
      <c r="I19" s="24"/>
      <c r="K19" s="22"/>
    </row>
    <row r="20" spans="1:11" ht="35.1" customHeight="1" thickBot="1" x14ac:dyDescent="0.3">
      <c r="A20" s="77"/>
      <c r="B20" s="23" t="s">
        <v>31</v>
      </c>
      <c r="C20" s="19"/>
      <c r="D20" s="20"/>
      <c r="E20" s="13">
        <f t="shared" si="0"/>
        <v>0</v>
      </c>
      <c r="F20" s="21"/>
      <c r="G20" s="20"/>
      <c r="H20" s="13">
        <f t="shared" si="1"/>
        <v>0</v>
      </c>
      <c r="I20" s="24" t="s">
        <v>32</v>
      </c>
      <c r="J20" s="16"/>
      <c r="K20" s="68" t="s">
        <v>33</v>
      </c>
    </row>
    <row r="21" spans="1:11" ht="40.15" customHeight="1" thickBot="1" x14ac:dyDescent="0.3">
      <c r="A21" s="77"/>
      <c r="B21" s="23" t="s">
        <v>34</v>
      </c>
      <c r="C21" s="19"/>
      <c r="D21" s="20"/>
      <c r="E21" s="13">
        <f t="shared" si="0"/>
        <v>0</v>
      </c>
      <c r="F21" s="21"/>
      <c r="G21" s="20"/>
      <c r="H21" s="13">
        <f t="shared" si="1"/>
        <v>0</v>
      </c>
      <c r="I21" s="34" t="s">
        <v>35</v>
      </c>
      <c r="J21" s="35"/>
      <c r="K21" s="22" t="s">
        <v>36</v>
      </c>
    </row>
    <row r="22" spans="1:11" ht="35.1" customHeight="1" thickBot="1" x14ac:dyDescent="0.3">
      <c r="A22" s="77"/>
      <c r="B22" s="23" t="s">
        <v>37</v>
      </c>
      <c r="C22" s="29"/>
      <c r="D22" s="31"/>
      <c r="E22" s="13">
        <f t="shared" si="0"/>
        <v>0</v>
      </c>
      <c r="F22" s="30"/>
      <c r="G22" s="31"/>
      <c r="H22" s="13">
        <f t="shared" si="1"/>
        <v>0</v>
      </c>
      <c r="I22" s="24" t="s">
        <v>38</v>
      </c>
      <c r="K22" s="36" t="s">
        <v>39</v>
      </c>
    </row>
    <row r="23" spans="1:11" ht="35.1" customHeight="1" thickBot="1" x14ac:dyDescent="0.3">
      <c r="A23" s="77"/>
      <c r="B23" s="23" t="s">
        <v>40</v>
      </c>
      <c r="C23" s="29"/>
      <c r="D23" s="29"/>
      <c r="E23" s="13">
        <f t="shared" si="0"/>
        <v>0</v>
      </c>
      <c r="F23" s="30"/>
      <c r="G23" s="31"/>
      <c r="H23" s="13">
        <f t="shared" si="1"/>
        <v>0</v>
      </c>
      <c r="I23" s="24" t="s">
        <v>41</v>
      </c>
      <c r="J23" s="16"/>
      <c r="K23" s="22" t="s">
        <v>42</v>
      </c>
    </row>
    <row r="24" spans="1:11" ht="35.1" customHeight="1" thickBot="1" x14ac:dyDescent="0.3">
      <c r="A24" s="77"/>
      <c r="B24" s="23" t="s">
        <v>43</v>
      </c>
      <c r="C24" s="29"/>
      <c r="D24" s="29"/>
      <c r="E24" s="13">
        <f t="shared" si="0"/>
        <v>0</v>
      </c>
      <c r="F24" s="30"/>
      <c r="G24" s="31"/>
      <c r="H24" s="13">
        <f t="shared" si="1"/>
        <v>0</v>
      </c>
      <c r="I24" s="24" t="s">
        <v>108</v>
      </c>
      <c r="J24" s="16"/>
      <c r="K24" s="22" t="s">
        <v>109</v>
      </c>
    </row>
    <row r="25" spans="1:11" ht="35.1" customHeight="1" thickBot="1" x14ac:dyDescent="0.3">
      <c r="A25" s="77"/>
      <c r="B25" s="23" t="s">
        <v>44</v>
      </c>
      <c r="C25" s="19"/>
      <c r="D25" s="20"/>
      <c r="E25" s="13">
        <f t="shared" si="0"/>
        <v>0</v>
      </c>
      <c r="F25" s="21"/>
      <c r="G25" s="20"/>
      <c r="H25" s="13">
        <f t="shared" si="1"/>
        <v>0</v>
      </c>
      <c r="I25" s="24" t="s">
        <v>45</v>
      </c>
      <c r="J25" s="16"/>
      <c r="K25" s="22" t="s">
        <v>46</v>
      </c>
    </row>
    <row r="26" spans="1:11" ht="35.1" customHeight="1" thickBot="1" x14ac:dyDescent="0.3">
      <c r="A26" s="77"/>
      <c r="B26" s="23" t="s">
        <v>47</v>
      </c>
      <c r="C26" s="29"/>
      <c r="D26" s="31"/>
      <c r="E26" s="13">
        <f t="shared" si="0"/>
        <v>0</v>
      </c>
      <c r="F26" s="30"/>
      <c r="G26" s="31"/>
      <c r="H26" s="13">
        <f t="shared" si="1"/>
        <v>0</v>
      </c>
      <c r="I26" s="24" t="s">
        <v>45</v>
      </c>
      <c r="J26" s="16"/>
      <c r="K26" s="22" t="s">
        <v>48</v>
      </c>
    </row>
    <row r="27" spans="1:11" ht="35.1" customHeight="1" thickBot="1" x14ac:dyDescent="0.3">
      <c r="A27" s="77"/>
      <c r="B27" s="37" t="s">
        <v>49</v>
      </c>
      <c r="C27" s="29"/>
      <c r="D27" s="31"/>
      <c r="E27" s="13">
        <f t="shared" si="0"/>
        <v>0</v>
      </c>
      <c r="F27" s="30"/>
      <c r="G27" s="31"/>
      <c r="H27" s="13">
        <f t="shared" si="1"/>
        <v>0</v>
      </c>
      <c r="I27" s="24"/>
      <c r="J27" s="16"/>
      <c r="K27" s="22"/>
    </row>
    <row r="28" spans="1:11" ht="35.1" customHeight="1" thickBot="1" x14ac:dyDescent="0.3">
      <c r="A28" s="77"/>
      <c r="B28" s="37" t="s">
        <v>50</v>
      </c>
      <c r="C28" s="29"/>
      <c r="D28" s="31"/>
      <c r="E28" s="13">
        <f t="shared" si="0"/>
        <v>0</v>
      </c>
      <c r="F28" s="30"/>
      <c r="G28" s="31"/>
      <c r="H28" s="13">
        <f t="shared" si="1"/>
        <v>0</v>
      </c>
      <c r="I28" s="24" t="s">
        <v>51</v>
      </c>
      <c r="J28" s="16"/>
      <c r="K28" s="22"/>
    </row>
    <row r="29" spans="1:11" ht="35.1" customHeight="1" thickBot="1" x14ac:dyDescent="0.3">
      <c r="A29" s="77"/>
      <c r="B29" s="37" t="s">
        <v>52</v>
      </c>
      <c r="C29" s="29"/>
      <c r="D29" s="31"/>
      <c r="E29" s="13">
        <f t="shared" si="0"/>
        <v>0</v>
      </c>
      <c r="F29" s="30"/>
      <c r="G29" s="31"/>
      <c r="H29" s="13">
        <f t="shared" si="1"/>
        <v>0</v>
      </c>
      <c r="I29" s="24"/>
      <c r="J29" s="16"/>
      <c r="K29" s="22"/>
    </row>
    <row r="30" spans="1:11" ht="35.1" customHeight="1" thickBot="1" x14ac:dyDescent="0.3">
      <c r="A30" s="77"/>
      <c r="B30" s="37" t="s">
        <v>53</v>
      </c>
      <c r="C30" s="29"/>
      <c r="D30" s="31"/>
      <c r="E30" s="13">
        <f t="shared" si="0"/>
        <v>0</v>
      </c>
      <c r="F30" s="30"/>
      <c r="G30" s="31"/>
      <c r="H30" s="13">
        <f t="shared" si="1"/>
        <v>0</v>
      </c>
      <c r="I30" s="24"/>
      <c r="J30" s="16"/>
      <c r="K30" s="22"/>
    </row>
    <row r="31" spans="1:11" ht="35.1" customHeight="1" x14ac:dyDescent="0.25">
      <c r="A31" s="77"/>
      <c r="B31" s="38" t="s">
        <v>54</v>
      </c>
      <c r="C31" s="19"/>
      <c r="D31" s="20"/>
      <c r="E31" s="13">
        <f>SUM(E9:E30)</f>
        <v>0</v>
      </c>
      <c r="F31" s="21"/>
      <c r="G31" s="20"/>
      <c r="H31" s="13">
        <f>SUM(H9:H30)</f>
        <v>0</v>
      </c>
      <c r="I31" s="39"/>
      <c r="K31" s="22"/>
    </row>
    <row r="32" spans="1:11" ht="38.450000000000003" customHeight="1" thickBot="1" x14ac:dyDescent="0.3">
      <c r="A32" s="40" t="s">
        <v>55</v>
      </c>
      <c r="B32" s="41" t="s">
        <v>55</v>
      </c>
      <c r="C32" s="29"/>
      <c r="D32" s="31"/>
      <c r="E32" s="13">
        <f>C32*D32</f>
        <v>0</v>
      </c>
      <c r="F32" s="30"/>
      <c r="G32" s="31"/>
      <c r="H32" s="13">
        <f>F32*G32</f>
        <v>0</v>
      </c>
      <c r="I32" s="42" t="s">
        <v>56</v>
      </c>
      <c r="K32" s="43" t="s">
        <v>56</v>
      </c>
    </row>
    <row r="33" spans="1:11" ht="31.15" customHeight="1" thickBot="1" x14ac:dyDescent="0.3">
      <c r="A33" s="70" t="s">
        <v>57</v>
      </c>
      <c r="B33" s="70"/>
      <c r="C33" s="44"/>
      <c r="D33" s="45"/>
      <c r="E33" s="46">
        <f>E31+E32</f>
        <v>0</v>
      </c>
      <c r="F33" s="44"/>
      <c r="G33" s="45"/>
      <c r="H33" s="47">
        <f>H31+H32</f>
        <v>0</v>
      </c>
      <c r="I33" s="48"/>
      <c r="K33" s="48"/>
    </row>
    <row r="34" spans="1:11" ht="31.15" customHeight="1" thickBot="1" x14ac:dyDescent="0.3">
      <c r="A34" s="70" t="s">
        <v>58</v>
      </c>
      <c r="B34" s="70"/>
      <c r="C34" s="71">
        <f>E33+H33</f>
        <v>0</v>
      </c>
      <c r="D34" s="71"/>
      <c r="E34" s="71"/>
      <c r="F34" s="71"/>
      <c r="G34" s="71"/>
      <c r="H34" s="71"/>
      <c r="I34" s="48"/>
      <c r="K34" s="48"/>
    </row>
    <row r="35" spans="1:11" s="49" customFormat="1" ht="15.75" x14ac:dyDescent="0.25"/>
    <row r="36" spans="1:11" s="49" customFormat="1" x14ac:dyDescent="0.25">
      <c r="A36" s="1" t="s">
        <v>59</v>
      </c>
      <c r="E36" s="1" t="s">
        <v>60</v>
      </c>
    </row>
    <row r="37" spans="1:11" s="49" customFormat="1" ht="34.15" customHeight="1" x14ac:dyDescent="0.25"/>
    <row r="38" spans="1:11" s="49" customFormat="1" x14ac:dyDescent="0.25">
      <c r="A38" s="1" t="s">
        <v>61</v>
      </c>
    </row>
    <row r="48" spans="1:11" x14ac:dyDescent="0.25">
      <c r="E48" s="50"/>
    </row>
  </sheetData>
  <mergeCells count="14">
    <mergeCell ref="K6:K8"/>
    <mergeCell ref="C7:E7"/>
    <mergeCell ref="F7:H7"/>
    <mergeCell ref="A9:A31"/>
    <mergeCell ref="A33:B33"/>
    <mergeCell ref="A34:B34"/>
    <mergeCell ref="C34:H34"/>
    <mergeCell ref="A1:J2"/>
    <mergeCell ref="A3:I3"/>
    <mergeCell ref="A4:I4"/>
    <mergeCell ref="A5:I5"/>
    <mergeCell ref="A6:B8"/>
    <mergeCell ref="C6:H6"/>
    <mergeCell ref="I6:I8"/>
  </mergeCells>
  <phoneticPr fontId="17" type="noConversion"/>
  <printOptions horizontalCentered="1"/>
  <pageMargins left="0.70000000000000007" right="0.70000000000000007" top="0.75" bottom="0.75" header="0.30000000000000004" footer="0.30000000000000004"/>
  <pageSetup paperSize="9" scale="57" orientation="portrait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工作表1!$A$2:$A$6</xm:f>
          </x14:formula1>
          <xm:sqref>A3</xm:sqref>
        </x14:dataValidation>
        <x14:dataValidation type="list" allowBlank="1" showInputMessage="1" showErrorMessage="1">
          <x14:formula1>
            <xm:f>工作表1!$B$2:$B$27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topLeftCell="A16" workbookViewId="0">
      <selection activeCell="E8" sqref="E8:F8"/>
    </sheetView>
  </sheetViews>
  <sheetFormatPr defaultColWidth="10" defaultRowHeight="15.75" x14ac:dyDescent="0.25"/>
  <cols>
    <col min="1" max="2" width="6.25" style="49" customWidth="1"/>
    <col min="3" max="4" width="11.75" style="49" customWidth="1"/>
    <col min="5" max="5" width="9.5" style="49" customWidth="1"/>
    <col min="6" max="6" width="19.875" style="49" customWidth="1"/>
    <col min="7" max="7" width="20.25" style="49" customWidth="1"/>
    <col min="8" max="8" width="22.875" style="49" customWidth="1"/>
    <col min="9" max="9" width="22.75" style="49" customWidth="1"/>
    <col min="10" max="10" width="27.375" style="49" customWidth="1"/>
    <col min="11" max="11" width="10" style="49" customWidth="1"/>
    <col min="12" max="16384" width="10" style="49"/>
  </cols>
  <sheetData>
    <row r="1" spans="1:15" ht="15.95" customHeight="1" x14ac:dyDescent="0.25">
      <c r="A1" s="72" t="s">
        <v>115</v>
      </c>
      <c r="B1" s="72"/>
      <c r="C1" s="72"/>
      <c r="D1" s="72"/>
      <c r="E1" s="72"/>
      <c r="F1" s="72"/>
      <c r="G1" s="72"/>
      <c r="H1" s="72"/>
      <c r="I1" s="72"/>
      <c r="J1" s="72"/>
    </row>
    <row r="2" spans="1:15" ht="39" customHeight="1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5" ht="19.5" x14ac:dyDescent="0.25">
      <c r="A3" s="78" t="str">
        <f>預算表!A3</f>
        <v>分類計畫A-教學創新精進：
培育技術素養雙翼，成就跨域服務人才</v>
      </c>
      <c r="B3" s="78"/>
      <c r="C3" s="78"/>
      <c r="D3" s="78"/>
      <c r="E3" s="78"/>
      <c r="F3" s="78"/>
      <c r="G3" s="78"/>
      <c r="H3" s="78"/>
      <c r="I3" s="78"/>
      <c r="J3" s="78"/>
    </row>
    <row r="4" spans="1:15" ht="19.5" x14ac:dyDescent="0.25">
      <c r="A4" s="78" t="str">
        <f>預算表!A4</f>
        <v>子計畫：A3培育學生就業能力—整合職能課程，完備職涯戰力。</v>
      </c>
      <c r="B4" s="78"/>
      <c r="C4" s="78"/>
      <c r="D4" s="78"/>
      <c r="E4" s="78"/>
      <c r="F4" s="78"/>
      <c r="G4" s="78"/>
      <c r="H4" s="78"/>
      <c r="I4" s="78"/>
      <c r="J4" s="78"/>
    </row>
    <row r="5" spans="1:15" ht="35.1" customHeight="1" thickBot="1" x14ac:dyDescent="0.3">
      <c r="H5" s="79" t="s">
        <v>62</v>
      </c>
      <c r="I5" s="79"/>
      <c r="J5" s="79"/>
    </row>
    <row r="6" spans="1:15" ht="30" customHeight="1" x14ac:dyDescent="0.25">
      <c r="A6" s="102" t="s">
        <v>117</v>
      </c>
      <c r="B6" s="103"/>
      <c r="C6" s="80"/>
      <c r="D6" s="80"/>
      <c r="E6" s="80"/>
      <c r="F6" s="80"/>
      <c r="G6" s="108" t="s">
        <v>118</v>
      </c>
      <c r="H6" s="81"/>
      <c r="I6" s="81"/>
      <c r="J6" s="81"/>
    </row>
    <row r="7" spans="1:15" ht="30" customHeight="1" x14ac:dyDescent="0.25">
      <c r="A7" s="104" t="s">
        <v>63</v>
      </c>
      <c r="B7" s="105"/>
      <c r="C7" s="83"/>
      <c r="D7" s="83"/>
      <c r="E7" s="83"/>
      <c r="F7" s="83"/>
      <c r="G7" s="109" t="s">
        <v>119</v>
      </c>
      <c r="H7" s="84"/>
      <c r="I7" s="84"/>
      <c r="J7" s="84"/>
    </row>
    <row r="8" spans="1:15" ht="30" customHeight="1" thickBot="1" x14ac:dyDescent="0.3">
      <c r="A8" s="106" t="s">
        <v>64</v>
      </c>
      <c r="B8" s="107"/>
      <c r="C8" s="69" t="s">
        <v>65</v>
      </c>
      <c r="D8" s="69" t="s">
        <v>66</v>
      </c>
      <c r="E8" s="86">
        <f>F36</f>
        <v>0</v>
      </c>
      <c r="F8" s="86"/>
      <c r="G8" s="69" t="s">
        <v>67</v>
      </c>
      <c r="H8" s="87">
        <f>H36</f>
        <v>0</v>
      </c>
      <c r="I8" s="87"/>
      <c r="J8" s="87"/>
    </row>
    <row r="9" spans="1:15" ht="30" customHeight="1" thickBot="1" x14ac:dyDescent="0.3">
      <c r="A9" s="100"/>
      <c r="B9" s="101"/>
      <c r="C9" s="99" t="s">
        <v>68</v>
      </c>
      <c r="D9" s="99" t="s">
        <v>66</v>
      </c>
      <c r="E9" s="88">
        <f>G36</f>
        <v>0</v>
      </c>
      <c r="F9" s="88"/>
      <c r="G9" s="99" t="s">
        <v>67</v>
      </c>
      <c r="H9" s="89">
        <f>I36</f>
        <v>0</v>
      </c>
      <c r="I9" s="89"/>
      <c r="J9" s="89"/>
      <c r="O9" s="51"/>
    </row>
    <row r="10" spans="1:15" ht="30" customHeight="1" x14ac:dyDescent="0.25">
      <c r="A10" s="90" t="s">
        <v>69</v>
      </c>
      <c r="B10" s="90"/>
      <c r="C10" s="90"/>
      <c r="D10" s="90"/>
      <c r="E10" s="90"/>
      <c r="F10" s="90"/>
      <c r="G10" s="90"/>
      <c r="H10" s="90"/>
      <c r="I10" s="90"/>
      <c r="J10" s="90"/>
    </row>
    <row r="11" spans="1:15" ht="30" customHeight="1" x14ac:dyDescent="0.25">
      <c r="A11" s="82" t="s">
        <v>70</v>
      </c>
      <c r="B11" s="82"/>
      <c r="C11" s="91" t="s">
        <v>71</v>
      </c>
      <c r="D11" s="91"/>
      <c r="E11" s="91"/>
      <c r="F11" s="91" t="s">
        <v>66</v>
      </c>
      <c r="G11" s="91"/>
      <c r="H11" s="91" t="s">
        <v>72</v>
      </c>
      <c r="I11" s="91"/>
      <c r="J11" s="92" t="s">
        <v>73</v>
      </c>
    </row>
    <row r="12" spans="1:15" ht="30" customHeight="1" x14ac:dyDescent="0.25">
      <c r="A12" s="82"/>
      <c r="B12" s="82"/>
      <c r="C12" s="91"/>
      <c r="D12" s="91"/>
      <c r="E12" s="91"/>
      <c r="F12" s="52" t="s">
        <v>65</v>
      </c>
      <c r="G12" s="52" t="s">
        <v>68</v>
      </c>
      <c r="H12" s="52" t="s">
        <v>65</v>
      </c>
      <c r="I12" s="52" t="s">
        <v>68</v>
      </c>
      <c r="J12" s="92"/>
    </row>
    <row r="13" spans="1:15" ht="30" customHeight="1" x14ac:dyDescent="0.25">
      <c r="A13" s="53">
        <v>1</v>
      </c>
      <c r="B13" s="93" t="s">
        <v>74</v>
      </c>
      <c r="C13" s="94" t="s">
        <v>12</v>
      </c>
      <c r="D13" s="94"/>
      <c r="E13" s="94"/>
      <c r="F13" s="54">
        <f>預算表!E9</f>
        <v>0</v>
      </c>
      <c r="G13" s="54">
        <f>預算表!H9</f>
        <v>0</v>
      </c>
      <c r="H13" s="54"/>
      <c r="I13" s="54"/>
      <c r="J13" s="55"/>
      <c r="M13" s="51"/>
    </row>
    <row r="14" spans="1:15" ht="30" customHeight="1" x14ac:dyDescent="0.25">
      <c r="A14" s="53">
        <v>2</v>
      </c>
      <c r="B14" s="93"/>
      <c r="C14" s="94" t="s">
        <v>13</v>
      </c>
      <c r="D14" s="94"/>
      <c r="E14" s="94"/>
      <c r="F14" s="54">
        <f>預算表!E10</f>
        <v>0</v>
      </c>
      <c r="G14" s="54">
        <f>預算表!H10</f>
        <v>0</v>
      </c>
      <c r="H14" s="54"/>
      <c r="I14" s="54"/>
      <c r="J14" s="55"/>
      <c r="L14" s="56"/>
      <c r="M14" s="51"/>
    </row>
    <row r="15" spans="1:15" ht="30" customHeight="1" x14ac:dyDescent="0.25">
      <c r="A15" s="53">
        <v>3</v>
      </c>
      <c r="B15" s="93"/>
      <c r="C15" s="94" t="s">
        <v>14</v>
      </c>
      <c r="D15" s="94"/>
      <c r="E15" s="94"/>
      <c r="F15" s="54">
        <f>預算表!E11</f>
        <v>0</v>
      </c>
      <c r="G15" s="54">
        <f>預算表!H11</f>
        <v>0</v>
      </c>
      <c r="H15" s="54"/>
      <c r="I15" s="54"/>
      <c r="J15" s="55"/>
      <c r="L15" s="57"/>
      <c r="M15" s="51"/>
    </row>
    <row r="16" spans="1:15" ht="30" customHeight="1" x14ac:dyDescent="0.25">
      <c r="A16" s="53">
        <v>4</v>
      </c>
      <c r="B16" s="93"/>
      <c r="C16" s="94" t="s">
        <v>15</v>
      </c>
      <c r="D16" s="94"/>
      <c r="E16" s="94"/>
      <c r="F16" s="54">
        <f>預算表!E12</f>
        <v>0</v>
      </c>
      <c r="G16" s="54">
        <f>預算表!H12</f>
        <v>0</v>
      </c>
      <c r="H16" s="54"/>
      <c r="I16" s="54"/>
      <c r="J16" s="55"/>
      <c r="L16" s="56"/>
      <c r="M16" s="51"/>
    </row>
    <row r="17" spans="1:13" ht="30" customHeight="1" x14ac:dyDescent="0.25">
      <c r="A17" s="53">
        <v>5</v>
      </c>
      <c r="B17" s="93"/>
      <c r="C17" s="94" t="s">
        <v>17</v>
      </c>
      <c r="D17" s="94"/>
      <c r="E17" s="94"/>
      <c r="F17" s="54">
        <f>預算表!E13</f>
        <v>0</v>
      </c>
      <c r="G17" s="54">
        <f>預算表!H13</f>
        <v>0</v>
      </c>
      <c r="H17" s="54"/>
      <c r="I17" s="54"/>
      <c r="J17" s="55"/>
      <c r="L17" s="56"/>
      <c r="M17" s="51"/>
    </row>
    <row r="18" spans="1:13" ht="30" customHeight="1" x14ac:dyDescent="0.25">
      <c r="A18" s="53">
        <v>6</v>
      </c>
      <c r="B18" s="93"/>
      <c r="C18" s="95" t="s">
        <v>19</v>
      </c>
      <c r="D18" s="95"/>
      <c r="E18" s="95"/>
      <c r="F18" s="54">
        <f>預算表!E14</f>
        <v>0</v>
      </c>
      <c r="G18" s="54">
        <f>預算表!H14</f>
        <v>0</v>
      </c>
      <c r="H18" s="54"/>
      <c r="I18" s="54"/>
      <c r="J18" s="55"/>
      <c r="L18" s="56"/>
      <c r="M18" s="51"/>
    </row>
    <row r="19" spans="1:13" ht="30" customHeight="1" x14ac:dyDescent="0.25">
      <c r="A19" s="53">
        <v>7</v>
      </c>
      <c r="B19" s="93"/>
      <c r="C19" s="94" t="s">
        <v>21</v>
      </c>
      <c r="D19" s="94"/>
      <c r="E19" s="94"/>
      <c r="F19" s="54">
        <f>預算表!E15</f>
        <v>0</v>
      </c>
      <c r="G19" s="54">
        <f>預算表!H15</f>
        <v>0</v>
      </c>
      <c r="H19" s="54"/>
      <c r="I19" s="54"/>
      <c r="J19" s="55"/>
      <c r="L19" s="58"/>
      <c r="M19" s="51"/>
    </row>
    <row r="20" spans="1:13" ht="30" customHeight="1" x14ac:dyDescent="0.25">
      <c r="A20" s="53">
        <v>8</v>
      </c>
      <c r="B20" s="93"/>
      <c r="C20" s="94" t="s">
        <v>22</v>
      </c>
      <c r="D20" s="94"/>
      <c r="E20" s="94"/>
      <c r="F20" s="54">
        <f>預算表!E16</f>
        <v>0</v>
      </c>
      <c r="G20" s="54">
        <f>預算表!H16</f>
        <v>0</v>
      </c>
      <c r="H20" s="54"/>
      <c r="I20" s="54"/>
      <c r="J20" s="55"/>
      <c r="L20" s="56"/>
      <c r="M20" s="51"/>
    </row>
    <row r="21" spans="1:13" ht="30" customHeight="1" x14ac:dyDescent="0.25">
      <c r="A21" s="53">
        <v>9</v>
      </c>
      <c r="B21" s="93"/>
      <c r="C21" s="94" t="s">
        <v>25</v>
      </c>
      <c r="D21" s="94"/>
      <c r="E21" s="94"/>
      <c r="F21" s="54">
        <f>預算表!E17</f>
        <v>0</v>
      </c>
      <c r="G21" s="54">
        <f>預算表!H17</f>
        <v>0</v>
      </c>
      <c r="H21" s="54"/>
      <c r="I21" s="54"/>
      <c r="J21" s="55"/>
      <c r="L21" s="56"/>
      <c r="M21" s="51"/>
    </row>
    <row r="22" spans="1:13" ht="30" customHeight="1" x14ac:dyDescent="0.25">
      <c r="A22" s="53">
        <v>10</v>
      </c>
      <c r="B22" s="93"/>
      <c r="C22" s="94" t="s">
        <v>28</v>
      </c>
      <c r="D22" s="94"/>
      <c r="E22" s="94"/>
      <c r="F22" s="54">
        <f>預算表!E18</f>
        <v>0</v>
      </c>
      <c r="G22" s="54">
        <f>預算表!H18</f>
        <v>0</v>
      </c>
      <c r="H22" s="54"/>
      <c r="I22" s="54"/>
      <c r="J22" s="55"/>
      <c r="L22" s="59"/>
      <c r="M22" s="51"/>
    </row>
    <row r="23" spans="1:13" ht="30" customHeight="1" x14ac:dyDescent="0.25">
      <c r="A23" s="53">
        <v>11</v>
      </c>
      <c r="B23" s="93"/>
      <c r="C23" s="94" t="s">
        <v>30</v>
      </c>
      <c r="D23" s="94"/>
      <c r="E23" s="94"/>
      <c r="F23" s="54">
        <f>預算表!E19</f>
        <v>0</v>
      </c>
      <c r="G23" s="54">
        <f>預算表!H19</f>
        <v>0</v>
      </c>
      <c r="H23" s="54"/>
      <c r="I23" s="54"/>
      <c r="J23" s="55"/>
      <c r="L23" s="56"/>
      <c r="M23" s="51"/>
    </row>
    <row r="24" spans="1:13" ht="30" customHeight="1" x14ac:dyDescent="0.25">
      <c r="A24" s="53">
        <v>12</v>
      </c>
      <c r="B24" s="93"/>
      <c r="C24" s="94" t="s">
        <v>31</v>
      </c>
      <c r="D24" s="94"/>
      <c r="E24" s="94"/>
      <c r="F24" s="54">
        <f>預算表!E20</f>
        <v>0</v>
      </c>
      <c r="G24" s="54">
        <f>預算表!H20</f>
        <v>0</v>
      </c>
      <c r="H24" s="54"/>
      <c r="I24" s="54"/>
      <c r="J24" s="55"/>
      <c r="L24" s="56"/>
      <c r="M24" s="51"/>
    </row>
    <row r="25" spans="1:13" ht="30" customHeight="1" x14ac:dyDescent="0.25">
      <c r="A25" s="53">
        <v>13</v>
      </c>
      <c r="B25" s="93"/>
      <c r="C25" s="94" t="s">
        <v>34</v>
      </c>
      <c r="D25" s="94"/>
      <c r="E25" s="94"/>
      <c r="F25" s="54">
        <f>預算表!E21</f>
        <v>0</v>
      </c>
      <c r="G25" s="54">
        <f>預算表!H21</f>
        <v>0</v>
      </c>
      <c r="H25" s="54"/>
      <c r="I25" s="54"/>
      <c r="J25" s="55"/>
      <c r="L25" s="56"/>
      <c r="M25" s="51"/>
    </row>
    <row r="26" spans="1:13" ht="30" customHeight="1" x14ac:dyDescent="0.25">
      <c r="A26" s="53">
        <v>16</v>
      </c>
      <c r="B26" s="93"/>
      <c r="C26" s="94" t="s">
        <v>37</v>
      </c>
      <c r="D26" s="94"/>
      <c r="E26" s="94"/>
      <c r="F26" s="54">
        <f>預算表!E22</f>
        <v>0</v>
      </c>
      <c r="G26" s="54">
        <f>預算表!H22</f>
        <v>0</v>
      </c>
      <c r="H26" s="54"/>
      <c r="I26" s="54"/>
      <c r="J26" s="55"/>
      <c r="L26" s="56"/>
      <c r="M26" s="51"/>
    </row>
    <row r="27" spans="1:13" ht="30" customHeight="1" x14ac:dyDescent="0.25">
      <c r="A27" s="53">
        <v>17</v>
      </c>
      <c r="B27" s="93"/>
      <c r="C27" s="94" t="s">
        <v>40</v>
      </c>
      <c r="D27" s="94"/>
      <c r="E27" s="94"/>
      <c r="F27" s="54">
        <f>預算表!E23</f>
        <v>0</v>
      </c>
      <c r="G27" s="54">
        <f>預算表!H23</f>
        <v>0</v>
      </c>
      <c r="H27" s="54"/>
      <c r="I27" s="54"/>
      <c r="J27" s="55"/>
      <c r="L27" s="56"/>
      <c r="M27" s="51"/>
    </row>
    <row r="28" spans="1:13" ht="30" customHeight="1" x14ac:dyDescent="0.25">
      <c r="A28" s="53">
        <v>18</v>
      </c>
      <c r="B28" s="93"/>
      <c r="C28" s="94" t="s">
        <v>43</v>
      </c>
      <c r="D28" s="94"/>
      <c r="E28" s="94"/>
      <c r="F28" s="54">
        <f>預算表!E24</f>
        <v>0</v>
      </c>
      <c r="G28" s="54">
        <f>預算表!H24</f>
        <v>0</v>
      </c>
      <c r="H28" s="54"/>
      <c r="I28" s="54"/>
      <c r="J28" s="55"/>
      <c r="L28" s="56"/>
      <c r="M28" s="51"/>
    </row>
    <row r="29" spans="1:13" ht="30" customHeight="1" x14ac:dyDescent="0.25">
      <c r="A29" s="53">
        <v>19</v>
      </c>
      <c r="B29" s="93"/>
      <c r="C29" s="94" t="s">
        <v>44</v>
      </c>
      <c r="D29" s="94"/>
      <c r="E29" s="94"/>
      <c r="F29" s="54">
        <f>預算表!E25</f>
        <v>0</v>
      </c>
      <c r="G29" s="54">
        <f>預算表!H25</f>
        <v>0</v>
      </c>
      <c r="H29" s="54"/>
      <c r="I29" s="54"/>
      <c r="J29" s="55"/>
      <c r="L29" s="56"/>
      <c r="M29" s="51"/>
    </row>
    <row r="30" spans="1:13" ht="30" customHeight="1" x14ac:dyDescent="0.25">
      <c r="A30" s="53">
        <v>20</v>
      </c>
      <c r="B30" s="93"/>
      <c r="C30" s="94" t="s">
        <v>47</v>
      </c>
      <c r="D30" s="94"/>
      <c r="E30" s="94"/>
      <c r="F30" s="54">
        <f>預算表!E26</f>
        <v>0</v>
      </c>
      <c r="G30" s="54">
        <f>預算表!H26</f>
        <v>0</v>
      </c>
      <c r="H30" s="60"/>
      <c r="I30" s="60"/>
      <c r="J30" s="61"/>
      <c r="M30" s="51"/>
    </row>
    <row r="31" spans="1:13" ht="30" customHeight="1" x14ac:dyDescent="0.25">
      <c r="A31" s="53">
        <v>21</v>
      </c>
      <c r="B31" s="93"/>
      <c r="C31" s="94" t="s">
        <v>49</v>
      </c>
      <c r="D31" s="94"/>
      <c r="E31" s="94"/>
      <c r="F31" s="54">
        <f>預算表!E27</f>
        <v>0</v>
      </c>
      <c r="G31" s="54">
        <f>預算表!H27</f>
        <v>0</v>
      </c>
      <c r="H31" s="60"/>
      <c r="I31" s="60"/>
      <c r="J31" s="61"/>
      <c r="M31" s="51"/>
    </row>
    <row r="32" spans="1:13" ht="30" customHeight="1" x14ac:dyDescent="0.25">
      <c r="A32" s="53">
        <v>22</v>
      </c>
      <c r="B32" s="93"/>
      <c r="C32" s="94" t="s">
        <v>50</v>
      </c>
      <c r="D32" s="94"/>
      <c r="E32" s="94"/>
      <c r="F32" s="54">
        <f>預算表!E28</f>
        <v>0</v>
      </c>
      <c r="G32" s="54">
        <f>預算表!H28</f>
        <v>0</v>
      </c>
      <c r="H32" s="60"/>
      <c r="I32" s="60"/>
      <c r="J32" s="61"/>
      <c r="M32" s="51"/>
    </row>
    <row r="33" spans="1:13" ht="30" customHeight="1" x14ac:dyDescent="0.25">
      <c r="A33" s="53">
        <v>23</v>
      </c>
      <c r="B33" s="62"/>
      <c r="C33" s="94" t="s">
        <v>52</v>
      </c>
      <c r="D33" s="94"/>
      <c r="E33" s="94"/>
      <c r="F33" s="54">
        <f>預算表!E29</f>
        <v>0</v>
      </c>
      <c r="G33" s="54">
        <f>預算表!H29</f>
        <v>0</v>
      </c>
      <c r="H33" s="60"/>
      <c r="I33" s="60"/>
      <c r="J33" s="61"/>
      <c r="M33" s="51"/>
    </row>
    <row r="34" spans="1:13" ht="30" customHeight="1" x14ac:dyDescent="0.25">
      <c r="A34" s="53">
        <v>24</v>
      </c>
      <c r="B34" s="62"/>
      <c r="C34" s="94" t="s">
        <v>53</v>
      </c>
      <c r="D34" s="94"/>
      <c r="E34" s="94"/>
      <c r="F34" s="54">
        <f>預算表!E30</f>
        <v>0</v>
      </c>
      <c r="G34" s="54">
        <f>預算表!H30</f>
        <v>0</v>
      </c>
      <c r="H34" s="60"/>
      <c r="I34" s="60"/>
      <c r="J34" s="61"/>
      <c r="M34" s="51"/>
    </row>
    <row r="35" spans="1:13" ht="30" customHeight="1" x14ac:dyDescent="0.25">
      <c r="A35" s="53">
        <v>23</v>
      </c>
      <c r="B35" s="63" t="s">
        <v>75</v>
      </c>
      <c r="C35" s="97" t="s">
        <v>55</v>
      </c>
      <c r="D35" s="97"/>
      <c r="E35" s="97"/>
      <c r="F35" s="54">
        <f>預算表!E32</f>
        <v>0</v>
      </c>
      <c r="G35" s="54">
        <f>預算表!H32</f>
        <v>0</v>
      </c>
      <c r="H35" s="54"/>
      <c r="I35" s="54"/>
      <c r="J35" s="55"/>
      <c r="M35" s="51"/>
    </row>
    <row r="36" spans="1:13" ht="30" customHeight="1" x14ac:dyDescent="0.25">
      <c r="A36" s="82" t="s">
        <v>76</v>
      </c>
      <c r="B36" s="82"/>
      <c r="C36" s="82"/>
      <c r="D36" s="82"/>
      <c r="E36" s="82"/>
      <c r="F36" s="64">
        <f>SUM(F13:F35)</f>
        <v>0</v>
      </c>
      <c r="G36" s="64">
        <f>SUM(G13:G35)</f>
        <v>0</v>
      </c>
      <c r="H36" s="64">
        <f>SUM(H13:H35)</f>
        <v>0</v>
      </c>
      <c r="I36" s="64">
        <f>SUM(I13:I35)</f>
        <v>0</v>
      </c>
      <c r="J36" s="55"/>
    </row>
    <row r="37" spans="1:13" ht="30" customHeight="1" x14ac:dyDescent="0.25">
      <c r="A37" s="82" t="s">
        <v>77</v>
      </c>
      <c r="B37" s="82"/>
      <c r="C37" s="82"/>
      <c r="D37" s="82"/>
      <c r="E37" s="82"/>
      <c r="F37" s="98">
        <f>SUM(F36:G36)</f>
        <v>0</v>
      </c>
      <c r="G37" s="98"/>
      <c r="H37" s="98">
        <f>SUM(H36:I36)</f>
        <v>0</v>
      </c>
      <c r="I37" s="98"/>
      <c r="J37" s="55"/>
    </row>
    <row r="38" spans="1:13" ht="30" customHeight="1" thickBot="1" x14ac:dyDescent="0.3">
      <c r="A38" s="85" t="s">
        <v>78</v>
      </c>
      <c r="B38" s="85"/>
      <c r="C38" s="85"/>
      <c r="D38" s="85"/>
      <c r="E38" s="85"/>
      <c r="F38" s="96">
        <f>F37-H37</f>
        <v>0</v>
      </c>
      <c r="G38" s="96"/>
      <c r="H38" s="96"/>
      <c r="I38" s="96"/>
      <c r="J38" s="65"/>
    </row>
    <row r="40" spans="1:13" ht="16.5" x14ac:dyDescent="0.25">
      <c r="A40" s="1" t="s">
        <v>59</v>
      </c>
      <c r="E40" s="1" t="s">
        <v>60</v>
      </c>
      <c r="I40" s="49" t="s">
        <v>79</v>
      </c>
    </row>
    <row r="41" spans="1:13" ht="34.15" customHeight="1" x14ac:dyDescent="0.25"/>
    <row r="42" spans="1:13" ht="16.5" x14ac:dyDescent="0.25">
      <c r="A42" s="1" t="s">
        <v>61</v>
      </c>
    </row>
  </sheetData>
  <mergeCells count="52">
    <mergeCell ref="A38:E38"/>
    <mergeCell ref="F38:I38"/>
    <mergeCell ref="C34:E34"/>
    <mergeCell ref="C35:E35"/>
    <mergeCell ref="A36:E36"/>
    <mergeCell ref="A37:E37"/>
    <mergeCell ref="F37:G37"/>
    <mergeCell ref="H37:I37"/>
    <mergeCell ref="C33:E33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B13:B3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A10:J10"/>
    <mergeCell ref="A11:B12"/>
    <mergeCell ref="C11:E12"/>
    <mergeCell ref="F11:G11"/>
    <mergeCell ref="H11:I11"/>
    <mergeCell ref="J11:J12"/>
    <mergeCell ref="A7:B7"/>
    <mergeCell ref="C7:F7"/>
    <mergeCell ref="H7:J7"/>
    <mergeCell ref="E8:F8"/>
    <mergeCell ref="H8:J8"/>
    <mergeCell ref="E9:F9"/>
    <mergeCell ref="H9:J9"/>
    <mergeCell ref="A9:B9"/>
    <mergeCell ref="A8:B8"/>
    <mergeCell ref="A1:J2"/>
    <mergeCell ref="A3:J3"/>
    <mergeCell ref="A4:J4"/>
    <mergeCell ref="H5:J5"/>
    <mergeCell ref="A6:B6"/>
    <mergeCell ref="C6:F6"/>
    <mergeCell ref="H6:J6"/>
  </mergeCells>
  <phoneticPr fontId="17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0" orientation="portrait" horizontalDpi="0" verticalDpi="0" copies="0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5" sqref="B5"/>
    </sheetView>
  </sheetViews>
  <sheetFormatPr defaultColWidth="10" defaultRowHeight="16.5" x14ac:dyDescent="0.25"/>
  <cols>
    <col min="1" max="1" width="51.5" bestFit="1" customWidth="1"/>
    <col min="2" max="2" width="83.375" customWidth="1"/>
    <col min="3" max="3" width="10" customWidth="1"/>
  </cols>
  <sheetData>
    <row r="1" spans="1:2" x14ac:dyDescent="0.25">
      <c r="A1" s="66" t="s">
        <v>80</v>
      </c>
      <c r="B1" s="66" t="s">
        <v>81</v>
      </c>
    </row>
    <row r="2" spans="1:2" x14ac:dyDescent="0.25">
      <c r="A2" s="66" t="s">
        <v>82</v>
      </c>
      <c r="B2" s="66" t="s">
        <v>83</v>
      </c>
    </row>
    <row r="3" spans="1:2" ht="33" x14ac:dyDescent="0.25">
      <c r="A3" s="67" t="s">
        <v>0</v>
      </c>
      <c r="B3" s="66" t="s">
        <v>84</v>
      </c>
    </row>
    <row r="4" spans="1:2" ht="33" x14ac:dyDescent="0.25">
      <c r="A4" s="67" t="s">
        <v>85</v>
      </c>
      <c r="B4" s="66" t="s">
        <v>1</v>
      </c>
    </row>
    <row r="5" spans="1:2" ht="33" x14ac:dyDescent="0.25">
      <c r="A5" s="67" t="s">
        <v>86</v>
      </c>
      <c r="B5" s="66" t="s">
        <v>114</v>
      </c>
    </row>
    <row r="6" spans="1:2" ht="33" x14ac:dyDescent="0.25">
      <c r="A6" s="67" t="s">
        <v>88</v>
      </c>
      <c r="B6" s="66" t="s">
        <v>89</v>
      </c>
    </row>
    <row r="7" spans="1:2" ht="33" x14ac:dyDescent="0.25">
      <c r="A7" s="67" t="s">
        <v>90</v>
      </c>
      <c r="B7" s="66" t="s">
        <v>91</v>
      </c>
    </row>
    <row r="8" spans="1:2" x14ac:dyDescent="0.25">
      <c r="A8" s="66"/>
      <c r="B8" s="66" t="s">
        <v>92</v>
      </c>
    </row>
    <row r="9" spans="1:2" x14ac:dyDescent="0.25">
      <c r="A9" s="66"/>
      <c r="B9" s="66" t="s">
        <v>93</v>
      </c>
    </row>
    <row r="10" spans="1:2" x14ac:dyDescent="0.25">
      <c r="A10" s="66"/>
      <c r="B10" s="66" t="s">
        <v>94</v>
      </c>
    </row>
    <row r="11" spans="1:2" x14ac:dyDescent="0.25">
      <c r="A11" s="66"/>
      <c r="B11" s="66" t="s">
        <v>95</v>
      </c>
    </row>
    <row r="12" spans="1:2" x14ac:dyDescent="0.25">
      <c r="A12" s="66"/>
      <c r="B12" s="66" t="s">
        <v>96</v>
      </c>
    </row>
    <row r="13" spans="1:2" x14ac:dyDescent="0.25">
      <c r="A13" s="66"/>
      <c r="B13" s="66" t="s">
        <v>97</v>
      </c>
    </row>
    <row r="14" spans="1:2" x14ac:dyDescent="0.25">
      <c r="A14" s="66"/>
      <c r="B14" s="66" t="s">
        <v>98</v>
      </c>
    </row>
    <row r="15" spans="1:2" x14ac:dyDescent="0.25">
      <c r="A15" s="66"/>
      <c r="B15" s="66" t="s">
        <v>99</v>
      </c>
    </row>
    <row r="16" spans="1:2" x14ac:dyDescent="0.25">
      <c r="A16" s="66"/>
      <c r="B16" s="66" t="s">
        <v>100</v>
      </c>
    </row>
    <row r="17" spans="1:2" x14ac:dyDescent="0.25">
      <c r="A17" s="66"/>
      <c r="B17" s="66" t="s">
        <v>101</v>
      </c>
    </row>
    <row r="18" spans="1:2" x14ac:dyDescent="0.25">
      <c r="B18" s="66" t="s">
        <v>102</v>
      </c>
    </row>
    <row r="19" spans="1:2" x14ac:dyDescent="0.25">
      <c r="B19" s="66" t="s">
        <v>103</v>
      </c>
    </row>
    <row r="20" spans="1:2" x14ac:dyDescent="0.25">
      <c r="B20" s="66" t="s">
        <v>104</v>
      </c>
    </row>
    <row r="21" spans="1:2" x14ac:dyDescent="0.25">
      <c r="B21" s="66" t="s">
        <v>105</v>
      </c>
    </row>
    <row r="22" spans="1:2" x14ac:dyDescent="0.25">
      <c r="B22" s="66" t="str">
        <f>C25&amp;D25</f>
        <v/>
      </c>
    </row>
  </sheetData>
  <phoneticPr fontId="1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預算表</vt:lpstr>
      <vt:lpstr>結算表</vt:lpstr>
      <vt:lpstr>工作表1</vt:lpstr>
      <vt:lpstr>結算表!Print_Area</vt:lpstr>
      <vt:lpstr>預算表!Print_Area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廖凈苡</cp:lastModifiedBy>
  <cp:lastPrinted>2026-01-15T05:40:44Z</cp:lastPrinted>
  <dcterms:created xsi:type="dcterms:W3CDTF">2007-11-26T07:20:49Z</dcterms:created>
  <dcterms:modified xsi:type="dcterms:W3CDTF">2026-01-15T05:42:17Z</dcterms:modified>
</cp:coreProperties>
</file>