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051TA\107高教深耕計畫\高教深耕 計劃書、結算表\"/>
    </mc:Choice>
  </mc:AlternateContent>
  <bookViews>
    <workbookView xWindow="240" yWindow="96" windowWidth="11688" windowHeight="7488" activeTab="1"/>
  </bookViews>
  <sheets>
    <sheet name="預算表" sheetId="1" r:id="rId1"/>
    <sheet name="結算表" sheetId="2" r:id="rId2"/>
    <sheet name="工作項目明細表" sheetId="3" r:id="rId3"/>
    <sheet name="工作表1" sheetId="4" r:id="rId4"/>
  </sheets>
  <definedNames>
    <definedName name="_xlnm.Print_Area" localSheetId="1">結算表!$A$1:$J$42</definedName>
    <definedName name="_xlnm.Print_Area" localSheetId="0">預算表!$A$1:$I$32</definedName>
  </definedNames>
  <calcPr calcId="162913"/>
</workbook>
</file>

<file path=xl/calcChain.xml><?xml version="1.0" encoding="utf-8"?>
<calcChain xmlns="http://schemas.openxmlformats.org/spreadsheetml/2006/main">
  <c r="A4" i="2" l="1"/>
  <c r="A3" i="2"/>
  <c r="F33" i="2"/>
  <c r="H34" i="2"/>
  <c r="H35" i="2" s="1"/>
  <c r="H8" i="2"/>
  <c r="I34" i="2"/>
  <c r="G15" i="2"/>
  <c r="F17" i="2"/>
  <c r="F19" i="2"/>
  <c r="G19" i="2"/>
  <c r="F20" i="2"/>
  <c r="F21" i="2"/>
  <c r="G23" i="2"/>
  <c r="G24" i="2"/>
  <c r="G27" i="2"/>
  <c r="F28" i="2"/>
  <c r="G28" i="2"/>
  <c r="G29" i="2"/>
  <c r="G31" i="2"/>
  <c r="F32" i="2"/>
  <c r="G32" i="2"/>
  <c r="E27" i="1"/>
  <c r="F31" i="2" s="1"/>
  <c r="H27" i="1"/>
  <c r="H10" i="1"/>
  <c r="G14" i="2" s="1"/>
  <c r="H11" i="1"/>
  <c r="H12" i="1"/>
  <c r="G16" i="2" s="1"/>
  <c r="H13" i="1"/>
  <c r="G17" i="2" s="1"/>
  <c r="H14" i="1"/>
  <c r="G18" i="2" s="1"/>
  <c r="H15" i="1"/>
  <c r="H16" i="1"/>
  <c r="G20" i="2" s="1"/>
  <c r="H17" i="1"/>
  <c r="G21" i="2" s="1"/>
  <c r="H18" i="1"/>
  <c r="G22" i="2" s="1"/>
  <c r="H19" i="1"/>
  <c r="H20" i="1"/>
  <c r="H21" i="1"/>
  <c r="G25" i="2" s="1"/>
  <c r="H22" i="1"/>
  <c r="G26" i="2" s="1"/>
  <c r="H23" i="1"/>
  <c r="H24" i="1"/>
  <c r="H25" i="1"/>
  <c r="H26" i="1"/>
  <c r="G30" i="2" s="1"/>
  <c r="H28" i="1"/>
  <c r="E10" i="1"/>
  <c r="F14" i="2" s="1"/>
  <c r="E11" i="1"/>
  <c r="F15" i="2" s="1"/>
  <c r="E12" i="1"/>
  <c r="F16" i="2" s="1"/>
  <c r="E13" i="1"/>
  <c r="E14" i="1"/>
  <c r="F18" i="2" s="1"/>
  <c r="E15" i="1"/>
  <c r="E16" i="1"/>
  <c r="E17" i="1"/>
  <c r="E19" i="1"/>
  <c r="F23" i="2" s="1"/>
  <c r="E20" i="1"/>
  <c r="F24" i="2" s="1"/>
  <c r="E21" i="1"/>
  <c r="F25" i="2" s="1"/>
  <c r="E22" i="1"/>
  <c r="F26" i="2" s="1"/>
  <c r="E23" i="1"/>
  <c r="F27" i="2" s="1"/>
  <c r="E24" i="1"/>
  <c r="E25" i="1"/>
  <c r="F29" i="2" s="1"/>
  <c r="E26" i="1"/>
  <c r="F30" i="2" s="1"/>
  <c r="E28" i="1"/>
  <c r="E30" i="1"/>
  <c r="E9" i="1"/>
  <c r="F13" i="2" s="1"/>
  <c r="H9" i="2"/>
  <c r="H29" i="1"/>
  <c r="H31" i="1" s="1"/>
  <c r="H30" i="1"/>
  <c r="G33" i="2" s="1"/>
  <c r="H9" i="1"/>
  <c r="G13" i="2" s="1"/>
  <c r="C18" i="1"/>
  <c r="E18" i="1" s="1"/>
  <c r="F22" i="2" s="1"/>
  <c r="G34" i="2" l="1"/>
  <c r="E9" i="2" s="1"/>
  <c r="F34" i="2"/>
  <c r="F35" i="2" s="1"/>
  <c r="F36" i="2" s="1"/>
  <c r="E29" i="1"/>
  <c r="E31" i="1" s="1"/>
  <c r="C32" i="1" s="1"/>
  <c r="E8" i="2" l="1"/>
</calcChain>
</file>

<file path=xl/comments1.xml><?xml version="1.0" encoding="utf-8"?>
<comments xmlns="http://schemas.openxmlformats.org/spreadsheetml/2006/main">
  <authors>
    <author>YDU</author>
  </authors>
  <commentList>
    <comment ref="A3" authorId="0" shapeId="0">
      <text>
        <r>
          <rPr>
            <b/>
            <sz val="9"/>
            <color indexed="81"/>
            <rFont val="細明體"/>
            <family val="3"/>
            <charset val="136"/>
          </rPr>
          <t>總計畫：建立管考機制               
分類計畫A：落實教學創新及提升教學品質
分類計畫B：發展學校特色
分類計畫C：提升高教公共性
分類計畫D：善盡社會責任</t>
        </r>
      </text>
    </comment>
    <comment ref="E9" authorId="0" shapeId="0">
      <text>
        <r>
          <rPr>
            <b/>
            <sz val="9"/>
            <color indexed="81"/>
            <rFont val="細明體"/>
            <family val="3"/>
            <charset val="136"/>
          </rPr>
          <t>總計畫辦公室提醒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加總部分均已有設簡易公式~
</t>
        </r>
      </text>
    </comment>
  </commentList>
</comments>
</file>

<file path=xl/comments2.xml><?xml version="1.0" encoding="utf-8"?>
<comments xmlns="http://schemas.openxmlformats.org/spreadsheetml/2006/main">
  <authors>
    <author>YDU</author>
  </authors>
  <commentList>
    <comment ref="A3" authorId="0" shapeId="0">
      <text>
        <r>
          <rPr>
            <b/>
            <sz val="9"/>
            <color indexed="81"/>
            <rFont val="細明體"/>
            <family val="3"/>
            <charset val="136"/>
          </rPr>
          <t xml:space="preserve">總計畫：建立管考機制               
分類計畫A：落實教學創新及提升教學品質
分類計畫B：發展學校特色
分類計畫C：提升高教公共性
分類計畫D：善盡社會責任
</t>
        </r>
      </text>
    </comment>
  </commentList>
</comments>
</file>

<file path=xl/sharedStrings.xml><?xml version="1.0" encoding="utf-8"?>
<sst xmlns="http://schemas.openxmlformats.org/spreadsheetml/2006/main" count="193" uniqueCount="155">
  <si>
    <t>業務費</t>
    <phoneticPr fontId="1" type="noConversion"/>
  </si>
  <si>
    <t>工讀費</t>
    <phoneticPr fontId="1" type="noConversion"/>
  </si>
  <si>
    <t>雜支</t>
    <phoneticPr fontId="1" type="noConversion"/>
  </si>
  <si>
    <t>本次活動預算金額</t>
    <phoneticPr fontId="1" type="noConversion"/>
  </si>
  <si>
    <t>補助款</t>
    <phoneticPr fontId="1" type="noConversion"/>
  </si>
  <si>
    <t>配合款</t>
    <phoneticPr fontId="1" type="noConversion"/>
  </si>
  <si>
    <t>備註</t>
    <phoneticPr fontId="1" type="noConversion"/>
  </si>
  <si>
    <t>單價</t>
    <phoneticPr fontId="1" type="noConversion"/>
  </si>
  <si>
    <t>小計</t>
    <phoneticPr fontId="1" type="noConversion"/>
  </si>
  <si>
    <t>總　計</t>
    <phoneticPr fontId="1" type="noConversion"/>
  </si>
  <si>
    <t>合　計</t>
    <phoneticPr fontId="1" type="noConversion"/>
  </si>
  <si>
    <t>經費項目</t>
    <phoneticPr fontId="1" type="noConversion"/>
  </si>
  <si>
    <t>小　計</t>
    <phoneticPr fontId="1" type="noConversion"/>
  </si>
  <si>
    <t>數量</t>
    <phoneticPr fontId="1" type="noConversion"/>
  </si>
  <si>
    <t>補充保費</t>
    <phoneticPr fontId="1" type="noConversion"/>
  </si>
  <si>
    <r>
      <rPr>
        <b/>
        <sz val="12"/>
        <rFont val="標楷體"/>
        <family val="4"/>
        <charset val="136"/>
      </rPr>
      <t>傳票號碼：</t>
    </r>
    <phoneticPr fontId="1" type="noConversion"/>
  </si>
  <si>
    <r>
      <rPr>
        <sz val="12"/>
        <rFont val="標楷體"/>
        <family val="4"/>
        <charset val="136"/>
      </rPr>
      <t xml:space="preserve">活動名稱
</t>
    </r>
    <phoneticPr fontId="1" type="noConversion"/>
  </si>
  <si>
    <r>
      <rPr>
        <sz val="12"/>
        <rFont val="標楷體"/>
        <family val="4"/>
        <charset val="136"/>
      </rPr>
      <t>活動日期</t>
    </r>
    <phoneticPr fontId="1" type="noConversion"/>
  </si>
  <si>
    <r>
      <rPr>
        <sz val="12"/>
        <rFont val="標楷體"/>
        <family val="4"/>
        <charset val="136"/>
      </rPr>
      <t>活動地點</t>
    </r>
    <phoneticPr fontId="1" type="noConversion"/>
  </si>
  <si>
    <r>
      <rPr>
        <sz val="12"/>
        <rFont val="標楷體"/>
        <family val="4"/>
        <charset val="136"/>
      </rPr>
      <t>參與活動
人數</t>
    </r>
    <phoneticPr fontId="1" type="noConversion"/>
  </si>
  <si>
    <r>
      <rPr>
        <sz val="12"/>
        <rFont val="標楷體"/>
        <family val="4"/>
        <charset val="136"/>
      </rPr>
      <t>經費來源</t>
    </r>
    <phoneticPr fontId="1" type="noConversion"/>
  </si>
  <si>
    <r>
      <rPr>
        <sz val="12"/>
        <rFont val="標楷體"/>
        <family val="4"/>
        <charset val="136"/>
      </rPr>
      <t>補助款</t>
    </r>
    <phoneticPr fontId="1" type="noConversion"/>
  </si>
  <si>
    <r>
      <rPr>
        <sz val="12"/>
        <rFont val="標楷體"/>
        <family val="4"/>
        <charset val="136"/>
      </rPr>
      <t>預算金額</t>
    </r>
    <phoneticPr fontId="1" type="noConversion"/>
  </si>
  <si>
    <r>
      <rPr>
        <sz val="12"/>
        <rFont val="標楷體"/>
        <family val="4"/>
        <charset val="136"/>
      </rPr>
      <t>核銷金額</t>
    </r>
    <phoneticPr fontId="1" type="noConversion"/>
  </si>
  <si>
    <r>
      <rPr>
        <sz val="12"/>
        <rFont val="標楷體"/>
        <family val="4"/>
        <charset val="136"/>
      </rPr>
      <t>配合款</t>
    </r>
    <phoneticPr fontId="1" type="noConversion"/>
  </si>
  <si>
    <r>
      <rPr>
        <sz val="12"/>
        <rFont val="標楷體"/>
        <family val="4"/>
        <charset val="136"/>
      </rPr>
      <t>編號</t>
    </r>
    <phoneticPr fontId="1" type="noConversion"/>
  </si>
  <si>
    <r>
      <rPr>
        <sz val="12"/>
        <rFont val="標楷體"/>
        <family val="4"/>
        <charset val="136"/>
      </rPr>
      <t>經費項目</t>
    </r>
    <phoneticPr fontId="1" type="noConversion"/>
  </si>
  <si>
    <r>
      <rPr>
        <sz val="12"/>
        <rFont val="標楷體"/>
        <family val="4"/>
        <charset val="136"/>
      </rPr>
      <t>實支金額</t>
    </r>
    <phoneticPr fontId="1" type="noConversion"/>
  </si>
  <si>
    <r>
      <rPr>
        <sz val="12"/>
        <rFont val="標楷體"/>
        <family val="4"/>
        <charset val="136"/>
      </rPr>
      <t>備註</t>
    </r>
    <phoneticPr fontId="1" type="noConversion"/>
  </si>
  <si>
    <r>
      <rPr>
        <sz val="12"/>
        <rFont val="標楷體"/>
        <family val="4"/>
        <charset val="136"/>
      </rPr>
      <t>業務費</t>
    </r>
    <phoneticPr fontId="1" type="noConversion"/>
  </si>
  <si>
    <r>
      <rPr>
        <sz val="12"/>
        <rFont val="標楷體"/>
        <family val="4"/>
        <charset val="136"/>
      </rPr>
      <t>雜支</t>
    </r>
    <phoneticPr fontId="1" type="noConversion"/>
  </si>
  <si>
    <r>
      <rPr>
        <sz val="12"/>
        <rFont val="標楷體"/>
        <family val="4"/>
        <charset val="136"/>
      </rPr>
      <t>合　　　　計</t>
    </r>
    <phoneticPr fontId="1" type="noConversion"/>
  </si>
  <si>
    <r>
      <rPr>
        <sz val="12"/>
        <rFont val="標楷體"/>
        <family val="4"/>
        <charset val="136"/>
      </rPr>
      <t>總計</t>
    </r>
    <phoneticPr fontId="1" type="noConversion"/>
  </si>
  <si>
    <r>
      <rPr>
        <sz val="12"/>
        <rFont val="標楷體"/>
        <family val="4"/>
        <charset val="136"/>
      </rPr>
      <t>餘　　額</t>
    </r>
    <phoneticPr fontId="1" type="noConversion"/>
  </si>
  <si>
    <r>
      <rPr>
        <sz val="12"/>
        <rFont val="標楷體"/>
        <family val="4"/>
        <charset val="136"/>
      </rPr>
      <t>會計室：</t>
    </r>
    <phoneticPr fontId="1" type="noConversion"/>
  </si>
  <si>
    <t>講座鐘點費(外聘)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</si>
  <si>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</si>
  <si>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</si>
  <si>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</si>
  <si>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</si>
  <si>
    <t>A5</t>
  </si>
  <si>
    <t>A6</t>
  </si>
  <si>
    <t>B1</t>
    <phoneticPr fontId="1" type="noConversion"/>
  </si>
  <si>
    <t>B2</t>
  </si>
  <si>
    <t>B3</t>
  </si>
  <si>
    <t>B4</t>
  </si>
  <si>
    <t>C1</t>
    <phoneticPr fontId="1" type="noConversion"/>
  </si>
  <si>
    <t>C2</t>
  </si>
  <si>
    <t>C3</t>
  </si>
  <si>
    <t>C4</t>
  </si>
  <si>
    <t>D1</t>
    <phoneticPr fontId="1" type="noConversion"/>
  </si>
  <si>
    <t>D2</t>
  </si>
  <si>
    <t>子計畫</t>
  </si>
  <si>
    <t>子計畫</t>
    <phoneticPr fontId="1" type="noConversion"/>
  </si>
  <si>
    <t>分類計畫C：程式設計課程</t>
    <phoneticPr fontId="1" type="noConversion"/>
  </si>
  <si>
    <t>講座鐘點費(內聘)</t>
  </si>
  <si>
    <t>勞保</t>
    <phoneticPr fontId="1" type="noConversion"/>
  </si>
  <si>
    <t>勞工退休金</t>
    <phoneticPr fontId="1" type="noConversion"/>
  </si>
  <si>
    <t>出席費</t>
    <phoneticPr fontId="1" type="noConversion"/>
  </si>
  <si>
    <t>印刷費</t>
    <phoneticPr fontId="1" type="noConversion"/>
  </si>
  <si>
    <t>材料費</t>
    <phoneticPr fontId="1" type="noConversion"/>
  </si>
  <si>
    <t>短程差旅費</t>
    <phoneticPr fontId="1" type="noConversion"/>
  </si>
  <si>
    <t>保險費</t>
    <phoneticPr fontId="1" type="noConversion"/>
  </si>
  <si>
    <t>職災(配合款支應)</t>
    <phoneticPr fontId="1" type="noConversion"/>
  </si>
  <si>
    <t>雜支</t>
    <phoneticPr fontId="1" type="noConversion"/>
  </si>
  <si>
    <t>雜支</t>
    <phoneticPr fontId="1" type="noConversion"/>
  </si>
  <si>
    <t>經費說明</t>
    <phoneticPr fontId="1" type="noConversion"/>
  </si>
  <si>
    <t>設備使用費</t>
    <phoneticPr fontId="1" type="noConversion"/>
  </si>
  <si>
    <t>工讀費之勞工退休金</t>
    <phoneticPr fontId="1" type="noConversion"/>
  </si>
  <si>
    <t>工讀費之勞保職災(配合款支應)</t>
    <phoneticPr fontId="1" type="noConversion"/>
  </si>
  <si>
    <t>專家座談活動出席費，每位2000元。</t>
    <phoneticPr fontId="1" type="noConversion"/>
  </si>
  <si>
    <t>講座鐘點費、工讀費、審查費及出席費之依據比例提撥全民健保補充保費。1.91%</t>
    <phoneticPr fontId="1" type="noConversion"/>
  </si>
  <si>
    <t>工讀費之勞保費。</t>
    <phoneticPr fontId="1" type="noConversion"/>
  </si>
  <si>
    <t>講座鐘點費(內聘)800人/堂。</t>
    <phoneticPr fontId="1" type="noConversion"/>
  </si>
  <si>
    <t>講座鐘點費(外聘)1600人/堂。</t>
    <phoneticPr fontId="1" type="noConversion"/>
  </si>
  <si>
    <t>協助審查專題競賽作品、教材審查，提案審查等費用。1. 按字計酬：每千字中文200元，外文250元。2. 按件計酬：中文每件810元，外文每件1,220元。</t>
    <phoneticPr fontId="1" type="noConversion"/>
  </si>
  <si>
    <t xml:space="preserve">競賽、參訪、講座分享會等活動膳食費。
午、晚餐每餐單價須於80元範圍內供應、每人每日膳費上限為250元。
辦理期程第1天(含1日活動)不提供早餐，1日膳費以200元為單價編列。
</t>
    <phoneticPr fontId="1" type="noConversion"/>
  </si>
  <si>
    <t>海報、作品、講義、成果報告等。</t>
    <phoneticPr fontId="1" type="noConversion"/>
  </si>
  <si>
    <t>執行計畫，所分攤之電腦、儀器設備或軟體使用費，核實報支。</t>
    <phoneticPr fontId="1" type="noConversion"/>
  </si>
  <si>
    <t>參加校外研討會及計畫執行所需之差旅運費。</t>
  </si>
  <si>
    <t>校外研討會、產業實務參訪活動之車資。</t>
    <phoneticPr fontId="1" type="noConversion"/>
  </si>
  <si>
    <t>辦理校外研討會、產業實務參訪活動之保險費。保險費每位35元。</t>
    <phoneticPr fontId="1" type="noConversion"/>
  </si>
  <si>
    <t>如:文具用品、紙張、錄音帶、資訊耗材、資料夾、郵資、誤餐費、資訊週邊用品等屬之。</t>
    <phoneticPr fontId="1" type="noConversion"/>
  </si>
  <si>
    <t>課程執行計畫所需購置之材料等費用，核實報支。</t>
    <phoneticPr fontId="1" type="noConversion"/>
  </si>
  <si>
    <t>Ex:1600*堂數</t>
    <phoneticPr fontId="1" type="noConversion"/>
  </si>
  <si>
    <t>數量</t>
    <phoneticPr fontId="1" type="noConversion"/>
  </si>
  <si>
    <r>
      <rPr>
        <sz val="12"/>
        <rFont val="標楷體"/>
        <family val="4"/>
        <charset val="136"/>
      </rPr>
      <t>經費結算情形：</t>
    </r>
    <r>
      <rPr>
        <sz val="12"/>
        <rFont val="Times New Roman"/>
        <family val="1"/>
      </rPr>
      <t>(</t>
    </r>
    <r>
      <rPr>
        <sz val="12"/>
        <color indexed="10"/>
        <rFont val="標楷體"/>
        <family val="4"/>
        <charset val="136"/>
      </rPr>
      <t>若預算金額與實際支出金額不符或有餘額請於備註欄註明原因</t>
    </r>
    <r>
      <rPr>
        <sz val="12"/>
        <rFont val="Times New Roman"/>
        <family val="1"/>
      </rPr>
      <t>)</t>
    </r>
    <phoneticPr fontId="1" type="noConversion"/>
  </si>
  <si>
    <t>如為一批，請附上細項
(品名、單價、數量)</t>
    <phoneticPr fontId="1" type="noConversion"/>
  </si>
  <si>
    <t>工讀費之勞保職災(配合款支應)</t>
    <phoneticPr fontId="1" type="noConversion"/>
  </si>
  <si>
    <t>Ex:辦理活動專家、學者出席費用。
2000*人數</t>
    <phoneticPr fontId="1" type="noConversion"/>
  </si>
  <si>
    <t>Ex:辦理活動(育達至台北)大型遊覽車</t>
    <phoneticPr fontId="1" type="noConversion"/>
  </si>
  <si>
    <t>Ex:說明差旅起訖
搭乘交通工具</t>
    <phoneticPr fontId="1" type="noConversion"/>
  </si>
  <si>
    <t>Ex:半天活動餐,參與人數
80元*人數</t>
    <phoneticPr fontId="1" type="noConversion"/>
  </si>
  <si>
    <t>工讀費之勞工退休金</t>
    <phoneticPr fontId="1" type="noConversion"/>
  </si>
  <si>
    <t>協助審查專題競賽作品、教材審查，提案審查等費用。1. 按字計酬：每千字中文200元，外文250元。2. 按件計酬：中文每件810元，外文每件1,220元。 
Ex:810元*10份</t>
    <phoneticPr fontId="1" type="noConversion"/>
  </si>
  <si>
    <t>Ex:海報 100元*2張
講義1元*10本*頁數</t>
    <phoneticPr fontId="1" type="noConversion"/>
  </si>
  <si>
    <t>Ex:旅遊平安保險 35元*人數</t>
    <phoneticPr fontId="1" type="noConversion"/>
  </si>
  <si>
    <t>Ex:140*小時</t>
    <phoneticPr fontId="1" type="noConversion"/>
  </si>
  <si>
    <t>協助執行課程活動工讀費，工讀人力以不超過參加人數10%編列，每小時140元並核實支應。</t>
    <phoneticPr fontId="1" type="noConversion"/>
  </si>
  <si>
    <t>分類計畫A：落實教學創新及提升教學品質</t>
    <phoneticPr fontId="1" type="noConversion"/>
  </si>
  <si>
    <t>厚植學生基礎能力</t>
    <phoneticPr fontId="1" type="noConversion"/>
  </si>
  <si>
    <t>培養學生就業能力</t>
    <phoneticPr fontId="1" type="noConversion"/>
  </si>
  <si>
    <t>建構跨領域學習環境</t>
    <phoneticPr fontId="1" type="noConversion"/>
  </si>
  <si>
    <t>發展創新教學模式</t>
    <phoneticPr fontId="1" type="noConversion"/>
  </si>
  <si>
    <t>建構創新創業生態環境</t>
    <phoneticPr fontId="1" type="noConversion"/>
  </si>
  <si>
    <t>強化核心產業人才培育</t>
    <phoneticPr fontId="1" type="noConversion"/>
  </si>
  <si>
    <t>分類計畫B：發展學校特色</t>
    <phoneticPr fontId="1" type="noConversion"/>
  </si>
  <si>
    <t>教師產學合作與研究能量深耕計畫</t>
    <phoneticPr fontId="1" type="noConversion"/>
  </si>
  <si>
    <t>國際化推展計畫</t>
    <phoneticPr fontId="1" type="noConversion"/>
  </si>
  <si>
    <t>苗栗健康不老推動計畫</t>
    <phoneticPr fontId="1" type="noConversion"/>
  </si>
  <si>
    <t>雲端物聯網無人機之產業應用與服務發展計畫</t>
    <phoneticPr fontId="1" type="noConversion"/>
  </si>
  <si>
    <t>學生面：培養學生服務特質</t>
    <phoneticPr fontId="1" type="noConversion"/>
  </si>
  <si>
    <t>教師面：強化教師實務教學效能</t>
    <phoneticPr fontId="1" type="noConversion"/>
  </si>
  <si>
    <t>制度面：提升制度運作公開成效</t>
    <phoneticPr fontId="1" type="noConversion"/>
  </si>
  <si>
    <t>多元潛在課程培育學生職場素養</t>
    <phoneticPr fontId="1" type="noConversion"/>
  </si>
  <si>
    <t>分類計畫D：善盡社會責任</t>
    <phoneticPr fontId="1" type="noConversion"/>
  </si>
  <si>
    <t>社會產業發展推廣教育永續發展計畫</t>
    <phoneticPr fontId="1" type="noConversion"/>
  </si>
  <si>
    <t>越南教育文化社會服務中心建置</t>
    <phoneticPr fontId="1" type="noConversion"/>
  </si>
  <si>
    <t>助學金</t>
    <phoneticPr fontId="1" type="noConversion"/>
  </si>
  <si>
    <t>委辦費</t>
    <phoneticPr fontId="1" type="noConversion"/>
  </si>
  <si>
    <t>國內旅費、短程車資、運費</t>
    <phoneticPr fontId="1" type="noConversion"/>
  </si>
  <si>
    <t>國外差旅費</t>
    <phoneticPr fontId="1" type="noConversion"/>
  </si>
  <si>
    <t>膳宿費</t>
    <phoneticPr fontId="1" type="noConversion"/>
  </si>
  <si>
    <t>獎勵金</t>
    <phoneticPr fontId="1" type="noConversion"/>
  </si>
  <si>
    <t>評審費</t>
    <phoneticPr fontId="1" type="noConversion"/>
  </si>
  <si>
    <t>Ex:說明差旅起訖</t>
    <phoneticPr fontId="1" type="noConversion"/>
  </si>
  <si>
    <t>子計畫：A1厚植學生基礎能力</t>
  </si>
  <si>
    <t>子計畫：A2培養學生就業能力</t>
  </si>
  <si>
    <t>子計畫：A3建構跨領域學習環境</t>
  </si>
  <si>
    <t>子計畫：A4發展創新教學模式</t>
  </si>
  <si>
    <t>子計畫：A5建構創新創業生態環境</t>
  </si>
  <si>
    <t>子計畫：A6強化核心產業人才培育</t>
  </si>
  <si>
    <t>子計畫：B1教師產學合作與研究能量深耕計畫</t>
  </si>
  <si>
    <t>子計畫：B2國際化推展計畫</t>
  </si>
  <si>
    <t>子計畫：B3苗栗健康不老推動計畫</t>
  </si>
  <si>
    <t>子計畫：B4雲端物聯網無人機之產業應用與服務發展計畫</t>
  </si>
  <si>
    <t>子計畫：C1學生面：培養學生服務特質</t>
  </si>
  <si>
    <t>子計畫：C2教師面：強化教師實務教學效能</t>
  </si>
  <si>
    <t>子計畫：C3制度面：提升制度運作公開成效</t>
  </si>
  <si>
    <t>子計畫：C4多元潛在課程培育學生職場素養</t>
  </si>
  <si>
    <t>子計畫：D1社會產業發展推廣教育永續發展計畫</t>
  </si>
  <si>
    <t>子計畫：D2越南教育文化社會服務中心建置</t>
  </si>
  <si>
    <t>分項計畫</t>
    <phoneticPr fontId="1" type="noConversion"/>
  </si>
  <si>
    <t>分類計畫A：落實教學創新及提升教學品質</t>
  </si>
  <si>
    <t>分類計畫C：提升高教公共性</t>
  </si>
  <si>
    <t>分類計畫D：善盡社會責任</t>
  </si>
  <si>
    <t>子計畫：A1厚植學生基礎能力</t>
    <phoneticPr fontId="1" type="noConversion"/>
  </si>
  <si>
    <t>子計畫：00總計畫</t>
    <phoneticPr fontId="1" type="noConversion"/>
  </si>
  <si>
    <t>總計畫：建立管考機制</t>
    <phoneticPr fontId="1" type="noConversion"/>
  </si>
  <si>
    <t>Ex:800*節數</t>
    <phoneticPr fontId="1" type="noConversion"/>
  </si>
  <si>
    <t>經辦人：</t>
    <phoneticPr fontId="1" type="noConversion"/>
  </si>
  <si>
    <t>計畫辦公室：</t>
    <phoneticPr fontId="1" type="noConversion"/>
  </si>
  <si>
    <t xml:space="preserve">                107年度高等教育深耕計畫   結算表</t>
    <phoneticPr fontId="1" type="noConversion"/>
  </si>
  <si>
    <t xml:space="preserve">                107年度高等教育深耕計畫   預算表</t>
    <phoneticPr fontId="1" type="noConversion"/>
  </si>
  <si>
    <t>單位主管：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</si>
</sst>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2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3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indexed="6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4"/>
      <color theme="4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4"/>
      <name val="Times New Roman"/>
      <family val="1"/>
    </font>
    <font>
      <sz val="12"/>
      <color theme="4"/>
      <name val="Times New Roman"/>
      <family val="1"/>
    </font>
    <font>
      <b/>
      <sz val="2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176" fontId="10" fillId="0" borderId="5" xfId="0" applyNumberFormat="1" applyFont="1" applyBorder="1">
      <alignment vertical="center"/>
    </xf>
    <xf numFmtId="176" fontId="10" fillId="0" borderId="6" xfId="0" applyNumberFormat="1" applyFont="1" applyBorder="1">
      <alignment vertical="center"/>
    </xf>
    <xf numFmtId="176" fontId="10" fillId="0" borderId="7" xfId="0" applyNumberFormat="1" applyFont="1" applyBorder="1">
      <alignment vertical="center"/>
    </xf>
    <xf numFmtId="176" fontId="10" fillId="0" borderId="8" xfId="0" applyNumberFormat="1" applyFont="1" applyBorder="1">
      <alignment vertical="center"/>
    </xf>
    <xf numFmtId="176" fontId="10" fillId="0" borderId="9" xfId="0" applyNumberFormat="1" applyFont="1" applyBorder="1">
      <alignment vertical="center"/>
    </xf>
    <xf numFmtId="176" fontId="10" fillId="0" borderId="10" xfId="0" applyNumberFormat="1" applyFont="1" applyBorder="1">
      <alignment vertical="center"/>
    </xf>
    <xf numFmtId="176" fontId="10" fillId="0" borderId="11" xfId="0" applyNumberFormat="1" applyFont="1" applyBorder="1">
      <alignment vertical="center"/>
    </xf>
    <xf numFmtId="176" fontId="10" fillId="0" borderId="12" xfId="0" applyNumberFormat="1" applyFont="1" applyBorder="1">
      <alignment vertical="center"/>
    </xf>
    <xf numFmtId="176" fontId="10" fillId="0" borderId="13" xfId="0" applyNumberFormat="1" applyFont="1" applyBorder="1">
      <alignment vertical="center"/>
    </xf>
    <xf numFmtId="176" fontId="10" fillId="0" borderId="14" xfId="0" applyNumberFormat="1" applyFont="1" applyBorder="1">
      <alignment vertical="center"/>
    </xf>
    <xf numFmtId="176" fontId="10" fillId="0" borderId="14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0" fontId="10" fillId="0" borderId="9" xfId="0" applyFont="1" applyBorder="1" applyAlignment="1">
      <alignment horizontal="centerContinuous" vertical="center" wrapText="1"/>
    </xf>
    <xf numFmtId="0" fontId="10" fillId="0" borderId="9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" vertical="center"/>
    </xf>
    <xf numFmtId="177" fontId="10" fillId="0" borderId="9" xfId="0" applyNumberFormat="1" applyFont="1" applyBorder="1" applyAlignment="1">
      <alignment vertical="center"/>
    </xf>
    <xf numFmtId="177" fontId="10" fillId="0" borderId="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76" fontId="10" fillId="0" borderId="15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 textRotation="255"/>
    </xf>
    <xf numFmtId="176" fontId="10" fillId="0" borderId="16" xfId="0" applyNumberFormat="1" applyFont="1" applyBorder="1">
      <alignment vertical="center"/>
    </xf>
    <xf numFmtId="0" fontId="2" fillId="2" borderId="1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vertical="center" textRotation="255"/>
    </xf>
    <xf numFmtId="0" fontId="16" fillId="0" borderId="0" xfId="0" applyFont="1" applyFill="1" applyAlignment="1">
      <alignment vertical="center"/>
    </xf>
    <xf numFmtId="49" fontId="2" fillId="2" borderId="17" xfId="0" applyNumberFormat="1" applyFont="1" applyFill="1" applyBorder="1" applyAlignment="1">
      <alignment horizontal="left" vertical="center"/>
    </xf>
    <xf numFmtId="49" fontId="17" fillId="2" borderId="17" xfId="0" applyNumberFormat="1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49" fontId="2" fillId="2" borderId="18" xfId="0" applyNumberFormat="1" applyFont="1" applyFill="1" applyBorder="1" applyAlignment="1">
      <alignment horizontal="left" vertical="center"/>
    </xf>
    <xf numFmtId="0" fontId="2" fillId="0" borderId="19" xfId="0" applyFont="1" applyBorder="1" applyAlignment="1">
      <alignment vertical="center" wrapText="1" shrinkToFit="1"/>
    </xf>
    <xf numFmtId="0" fontId="2" fillId="0" borderId="20" xfId="0" applyFont="1" applyBorder="1" applyAlignment="1">
      <alignment vertical="center" wrapText="1" shrinkToFit="1"/>
    </xf>
    <xf numFmtId="0" fontId="2" fillId="0" borderId="21" xfId="0" applyFont="1" applyBorder="1" applyAlignment="1">
      <alignment vertical="center" wrapText="1" shrinkToFit="1"/>
    </xf>
    <xf numFmtId="0" fontId="2" fillId="0" borderId="20" xfId="0" applyFont="1" applyBorder="1" applyAlignment="1">
      <alignment horizontal="justify" vertical="center" wrapText="1" shrinkToFit="1"/>
    </xf>
    <xf numFmtId="0" fontId="2" fillId="0" borderId="22" xfId="0" applyFont="1" applyBorder="1" applyAlignment="1">
      <alignment vertical="center" wrapText="1" shrinkToFit="1"/>
    </xf>
    <xf numFmtId="0" fontId="15" fillId="0" borderId="20" xfId="0" applyFont="1" applyBorder="1" applyAlignment="1">
      <alignment vertical="center" wrapText="1" shrinkToFit="1"/>
    </xf>
    <xf numFmtId="49" fontId="2" fillId="2" borderId="4" xfId="0" applyNumberFormat="1" applyFont="1" applyFill="1" applyBorder="1" applyAlignment="1">
      <alignment horizontal="center" vertical="center"/>
    </xf>
    <xf numFmtId="176" fontId="10" fillId="0" borderId="23" xfId="0" applyNumberFormat="1" applyFont="1" applyBorder="1" applyProtection="1">
      <alignment vertical="center"/>
    </xf>
    <xf numFmtId="176" fontId="10" fillId="0" borderId="16" xfId="0" applyNumberFormat="1" applyFont="1" applyBorder="1" applyProtection="1">
      <alignment vertical="center"/>
    </xf>
    <xf numFmtId="176" fontId="10" fillId="0" borderId="15" xfId="0" applyNumberFormat="1" applyFont="1" applyBorder="1" applyProtection="1">
      <alignment vertical="center"/>
    </xf>
    <xf numFmtId="49" fontId="2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49" fontId="17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3" fillId="0" borderId="0" xfId="0" applyFont="1" applyBorder="1" applyAlignment="1">
      <alignment vertical="center" wrapText="1" shrinkToFi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 shrinkToFit="1"/>
    </xf>
    <xf numFmtId="0" fontId="2" fillId="0" borderId="20" xfId="0" applyFont="1" applyBorder="1" applyAlignment="1">
      <alignment horizontal="left" vertical="center" wrapText="1" shrinkToFit="1"/>
    </xf>
    <xf numFmtId="0" fontId="2" fillId="0" borderId="20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 wrapText="1" shrinkToFit="1"/>
    </xf>
    <xf numFmtId="0" fontId="14" fillId="0" borderId="20" xfId="0" applyFont="1" applyBorder="1" applyAlignment="1">
      <alignment horizontal="left" vertical="center" wrapText="1" shrinkToFit="1"/>
    </xf>
    <xf numFmtId="0" fontId="2" fillId="0" borderId="0" xfId="0" applyFont="1" applyBorder="1" applyAlignment="1">
      <alignment horizontal="left" vertical="center" wrapText="1"/>
    </xf>
    <xf numFmtId="49" fontId="18" fillId="2" borderId="17" xfId="0" applyNumberFormat="1" applyFont="1" applyFill="1" applyBorder="1" applyAlignment="1">
      <alignment horizontal="left" vertical="center"/>
    </xf>
    <xf numFmtId="49" fontId="2" fillId="2" borderId="7" xfId="0" applyNumberFormat="1" applyFont="1" applyFill="1" applyBorder="1" applyAlignment="1">
      <alignment horizontal="left" vertical="center"/>
    </xf>
    <xf numFmtId="0" fontId="10" fillId="0" borderId="9" xfId="0" applyFont="1" applyBorder="1">
      <alignment vertical="center"/>
    </xf>
    <xf numFmtId="0" fontId="10" fillId="0" borderId="11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" vertical="center"/>
    </xf>
    <xf numFmtId="0" fontId="10" fillId="0" borderId="17" xfId="0" applyFont="1" applyBorder="1">
      <alignment vertical="center"/>
    </xf>
    <xf numFmtId="0" fontId="10" fillId="0" borderId="24" xfId="0" applyFont="1" applyBorder="1" applyAlignment="1">
      <alignment horizontal="centerContinuous" vertical="center"/>
    </xf>
    <xf numFmtId="177" fontId="10" fillId="0" borderId="17" xfId="0" applyNumberFormat="1" applyFont="1" applyBorder="1" applyAlignment="1">
      <alignment horizontal="center" vertical="center"/>
    </xf>
    <xf numFmtId="177" fontId="10" fillId="0" borderId="4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0" fillId="0" borderId="9" xfId="0" applyBorder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10" fillId="0" borderId="31" xfId="0" applyNumberFormat="1" applyFont="1" applyBorder="1" applyAlignment="1">
      <alignment horizontal="center" vertical="center"/>
    </xf>
    <xf numFmtId="176" fontId="10" fillId="0" borderId="32" xfId="0" applyNumberFormat="1" applyFont="1" applyBorder="1" applyAlignment="1">
      <alignment horizontal="center" vertical="center"/>
    </xf>
    <xf numFmtId="176" fontId="10" fillId="0" borderId="33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vertical="center" textRotation="255"/>
    </xf>
    <xf numFmtId="0" fontId="4" fillId="0" borderId="35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76" fontId="10" fillId="0" borderId="28" xfId="0" applyNumberFormat="1" applyFont="1" applyBorder="1" applyAlignment="1">
      <alignment vertical="center"/>
    </xf>
    <xf numFmtId="176" fontId="10" fillId="0" borderId="40" xfId="0" applyNumberFormat="1" applyFont="1" applyBorder="1" applyAlignment="1">
      <alignment vertical="center"/>
    </xf>
    <xf numFmtId="176" fontId="10" fillId="0" borderId="55" xfId="0" applyNumberFormat="1" applyFont="1" applyBorder="1" applyAlignment="1">
      <alignment vertical="center"/>
    </xf>
    <xf numFmtId="176" fontId="10" fillId="0" borderId="15" xfId="0" applyNumberFormat="1" applyFont="1" applyBorder="1" applyAlignment="1">
      <alignment vertical="center"/>
    </xf>
    <xf numFmtId="176" fontId="10" fillId="0" borderId="27" xfId="0" applyNumberFormat="1" applyFont="1" applyBorder="1" applyAlignment="1">
      <alignment vertical="center"/>
    </xf>
    <xf numFmtId="176" fontId="10" fillId="0" borderId="36" xfId="0" applyNumberFormat="1" applyFont="1" applyBorder="1" applyAlignment="1">
      <alignment vertical="center"/>
    </xf>
    <xf numFmtId="176" fontId="10" fillId="0" borderId="54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52" xfId="0" applyFont="1" applyBorder="1" applyAlignment="1">
      <alignment vertical="center"/>
    </xf>
    <xf numFmtId="0" fontId="10" fillId="0" borderId="53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0" fillId="0" borderId="36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0" fillId="0" borderId="54" xfId="0" applyFont="1" applyBorder="1" applyAlignment="1">
      <alignment vertical="center"/>
    </xf>
    <xf numFmtId="177" fontId="10" fillId="0" borderId="46" xfId="0" applyNumberFormat="1" applyFont="1" applyBorder="1" applyAlignment="1">
      <alignment horizontal="center" vertical="center"/>
    </xf>
    <xf numFmtId="177" fontId="10" fillId="0" borderId="47" xfId="0" applyNumberFormat="1" applyFont="1" applyBorder="1" applyAlignment="1">
      <alignment horizontal="center" vertical="center"/>
    </xf>
    <xf numFmtId="177" fontId="10" fillId="0" borderId="48" xfId="0" applyNumberFormat="1" applyFont="1" applyBorder="1" applyAlignment="1">
      <alignment horizontal="center" vertical="center"/>
    </xf>
    <xf numFmtId="49" fontId="2" fillId="2" borderId="27" xfId="0" applyNumberFormat="1" applyFont="1" applyFill="1" applyBorder="1" applyAlignment="1">
      <alignment horizontal="center" vertical="center"/>
    </xf>
    <xf numFmtId="49" fontId="2" fillId="2" borderId="36" xfId="0" applyNumberFormat="1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49" fontId="2" fillId="2" borderId="45" xfId="0" applyNumberFormat="1" applyFont="1" applyFill="1" applyBorder="1" applyAlignment="1">
      <alignment horizontal="center" vertical="center"/>
    </xf>
    <xf numFmtId="49" fontId="2" fillId="2" borderId="43" xfId="0" applyNumberFormat="1" applyFont="1" applyFill="1" applyBorder="1" applyAlignment="1">
      <alignment horizontal="center" vertical="center"/>
    </xf>
    <xf numFmtId="49" fontId="2" fillId="2" borderId="23" xfId="0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5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49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177" fontId="10" fillId="0" borderId="9" xfId="0" applyNumberFormat="1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9" fontId="17" fillId="2" borderId="27" xfId="0" applyNumberFormat="1" applyFont="1" applyFill="1" applyBorder="1" applyAlignment="1">
      <alignment horizontal="center" vertical="center"/>
    </xf>
    <xf numFmtId="49" fontId="17" fillId="2" borderId="36" xfId="0" applyNumberFormat="1" applyFont="1" applyFill="1" applyBorder="1" applyAlignment="1">
      <alignment horizontal="center" vertical="center"/>
    </xf>
    <xf numFmtId="49" fontId="17" fillId="2" borderId="16" xfId="0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49" fontId="18" fillId="2" borderId="27" xfId="0" applyNumberFormat="1" applyFont="1" applyFill="1" applyBorder="1" applyAlignment="1">
      <alignment horizontal="center" vertical="center"/>
    </xf>
    <xf numFmtId="49" fontId="18" fillId="2" borderId="36" xfId="0" applyNumberFormat="1" applyFont="1" applyFill="1" applyBorder="1" applyAlignment="1">
      <alignment horizontal="center" vertical="center"/>
    </xf>
    <xf numFmtId="49" fontId="18" fillId="2" borderId="16" xfId="0" applyNumberFormat="1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 textRotation="255"/>
    </xf>
    <xf numFmtId="0" fontId="10" fillId="0" borderId="0" xfId="0" applyFont="1" applyBorder="1" applyAlignment="1">
      <alignment horizontal="center" vertical="center" textRotation="255"/>
    </xf>
    <xf numFmtId="0" fontId="10" fillId="0" borderId="43" xfId="0" applyFont="1" applyBorder="1" applyAlignment="1">
      <alignment horizontal="center" vertical="center" textRotation="255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176" fontId="10" fillId="0" borderId="16" xfId="0" applyNumberFormat="1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4" fillId="2" borderId="9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239488</xdr:colOff>
      <xdr:row>0</xdr:row>
      <xdr:rowOff>185057</xdr:rowOff>
    </xdr:from>
    <xdr:to>
      <xdr:col>2</xdr:col>
      <xdr:colOff>399117</xdr:colOff>
      <xdr:row>1</xdr:row>
      <xdr:rowOff>447594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8" y="185057"/>
          <a:ext cx="2576258" cy="458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283030</xdr:colOff>
      <xdr:row>0</xdr:row>
      <xdr:rowOff>163284</xdr:rowOff>
    </xdr:from>
    <xdr:to>
      <xdr:col>5</xdr:col>
      <xdr:colOff>20293</xdr:colOff>
      <xdr:row>1</xdr:row>
      <xdr:rowOff>431264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030" y="163284"/>
          <a:ext cx="2578434" cy="4639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zoomScale="70" zoomScaleNormal="70" workbookViewId="0">
      <selection activeCell="I6" sqref="I6:I8"/>
    </sheetView>
  </sheetViews>
  <sheetFormatPr defaultColWidth="9" defaultRowHeight="16.2" x14ac:dyDescent="0.3"/>
  <cols>
    <col min="1" max="1" width="4.44140625" style="1" customWidth="1"/>
    <col min="2" max="2" width="30.77734375" style="1" bestFit="1" customWidth="1"/>
    <col min="3" max="3" width="9.77734375" style="1" customWidth="1"/>
    <col min="4" max="4" width="7.77734375" style="1" customWidth="1"/>
    <col min="5" max="6" width="9.77734375" style="1" customWidth="1"/>
    <col min="7" max="7" width="7.77734375" style="1" customWidth="1"/>
    <col min="8" max="8" width="9.77734375" style="1" customWidth="1"/>
    <col min="9" max="9" width="47.44140625" style="1" customWidth="1"/>
    <col min="10" max="10" width="0.109375" style="1" hidden="1" customWidth="1"/>
    <col min="11" max="11" width="47.77734375" style="1" customWidth="1"/>
    <col min="12" max="16384" width="9" style="1"/>
  </cols>
  <sheetData>
    <row r="1" spans="1:12" ht="15.9" customHeight="1" x14ac:dyDescent="0.3">
      <c r="A1" s="190" t="s">
        <v>153</v>
      </c>
      <c r="B1" s="190"/>
      <c r="C1" s="190"/>
      <c r="D1" s="190"/>
      <c r="E1" s="190"/>
      <c r="F1" s="190"/>
      <c r="G1" s="190"/>
      <c r="H1" s="190"/>
      <c r="I1" s="190"/>
      <c r="J1" s="190"/>
    </row>
    <row r="2" spans="1:12" ht="49.5" customHeight="1" x14ac:dyDescent="0.3">
      <c r="A2" s="190"/>
      <c r="B2" s="190"/>
      <c r="C2" s="190"/>
      <c r="D2" s="190"/>
      <c r="E2" s="190"/>
      <c r="F2" s="190"/>
      <c r="G2" s="190"/>
      <c r="H2" s="190"/>
      <c r="I2" s="190"/>
      <c r="J2" s="190"/>
    </row>
    <row r="3" spans="1:12" ht="26.25" customHeight="1" x14ac:dyDescent="0.3">
      <c r="A3" s="87" t="s">
        <v>143</v>
      </c>
      <c r="B3" s="87"/>
      <c r="C3" s="87"/>
      <c r="D3" s="87"/>
      <c r="E3" s="87"/>
      <c r="F3" s="87"/>
      <c r="G3" s="87"/>
      <c r="H3" s="87"/>
      <c r="I3" s="87"/>
      <c r="J3" s="35"/>
      <c r="K3" s="42"/>
      <c r="L3" s="2"/>
    </row>
    <row r="4" spans="1:12" ht="25.5" customHeight="1" x14ac:dyDescent="0.3">
      <c r="A4" s="87" t="s">
        <v>126</v>
      </c>
      <c r="B4" s="87"/>
      <c r="C4" s="87"/>
      <c r="D4" s="87"/>
      <c r="E4" s="87"/>
      <c r="F4" s="87"/>
      <c r="G4" s="87"/>
      <c r="H4" s="87"/>
      <c r="I4" s="87"/>
      <c r="J4" s="35"/>
      <c r="K4" s="42"/>
      <c r="L4" s="2"/>
    </row>
    <row r="5" spans="1:12" ht="20.25" customHeight="1" thickBot="1" x14ac:dyDescent="0.35">
      <c r="A5" s="107"/>
      <c r="B5" s="107"/>
      <c r="C5" s="107"/>
      <c r="D5" s="107"/>
      <c r="E5" s="107"/>
      <c r="F5" s="107"/>
      <c r="G5" s="107"/>
      <c r="H5" s="107"/>
      <c r="I5" s="107"/>
      <c r="J5" s="62"/>
    </row>
    <row r="6" spans="1:12" ht="24.9" customHeight="1" thickBot="1" x14ac:dyDescent="0.35">
      <c r="A6" s="104" t="s">
        <v>11</v>
      </c>
      <c r="B6" s="108"/>
      <c r="C6" s="101" t="s">
        <v>3</v>
      </c>
      <c r="D6" s="102"/>
      <c r="E6" s="102"/>
      <c r="F6" s="102"/>
      <c r="G6" s="102"/>
      <c r="H6" s="103"/>
      <c r="I6" s="98" t="s">
        <v>6</v>
      </c>
      <c r="J6" s="63"/>
      <c r="K6" s="85" t="s">
        <v>66</v>
      </c>
    </row>
    <row r="7" spans="1:12" ht="24.9" customHeight="1" x14ac:dyDescent="0.3">
      <c r="A7" s="109"/>
      <c r="B7" s="110"/>
      <c r="C7" s="104" t="s">
        <v>4</v>
      </c>
      <c r="D7" s="105"/>
      <c r="E7" s="106"/>
      <c r="F7" s="104" t="s">
        <v>5</v>
      </c>
      <c r="G7" s="105"/>
      <c r="H7" s="106"/>
      <c r="I7" s="99"/>
      <c r="J7" s="63"/>
      <c r="K7" s="86"/>
    </row>
    <row r="8" spans="1:12" ht="24.9" customHeight="1" thickBot="1" x14ac:dyDescent="0.35">
      <c r="A8" s="111"/>
      <c r="B8" s="112"/>
      <c r="C8" s="5" t="s">
        <v>7</v>
      </c>
      <c r="D8" s="61" t="s">
        <v>85</v>
      </c>
      <c r="E8" s="7" t="s">
        <v>8</v>
      </c>
      <c r="F8" s="5" t="s">
        <v>7</v>
      </c>
      <c r="G8" s="6" t="s">
        <v>13</v>
      </c>
      <c r="H8" s="7" t="s">
        <v>8</v>
      </c>
      <c r="I8" s="100"/>
      <c r="J8" s="63"/>
      <c r="K8" s="86"/>
    </row>
    <row r="9" spans="1:12" ht="35.1" customHeight="1" thickBot="1" x14ac:dyDescent="0.35">
      <c r="A9" s="93" t="s">
        <v>0</v>
      </c>
      <c r="B9" s="46" t="s">
        <v>35</v>
      </c>
      <c r="C9" s="54">
        <v>1600</v>
      </c>
      <c r="D9" s="9"/>
      <c r="E9" s="10">
        <f t="shared" ref="E9:E28" si="0">C9*D9</f>
        <v>0</v>
      </c>
      <c r="F9" s="8"/>
      <c r="G9" s="9"/>
      <c r="H9" s="10">
        <f>F9*G9</f>
        <v>0</v>
      </c>
      <c r="I9" s="66" t="s">
        <v>84</v>
      </c>
      <c r="J9" s="32"/>
      <c r="K9" s="47" t="s">
        <v>74</v>
      </c>
    </row>
    <row r="10" spans="1:12" ht="35.1" customHeight="1" x14ac:dyDescent="0.3">
      <c r="A10" s="94"/>
      <c r="B10" s="45" t="s">
        <v>55</v>
      </c>
      <c r="C10" s="55">
        <v>800</v>
      </c>
      <c r="D10" s="12"/>
      <c r="E10" s="10">
        <f t="shared" si="0"/>
        <v>0</v>
      </c>
      <c r="F10" s="11"/>
      <c r="G10" s="12"/>
      <c r="H10" s="10">
        <f t="shared" ref="H10:H28" si="1">F10*G10</f>
        <v>0</v>
      </c>
      <c r="I10" s="66" t="s">
        <v>149</v>
      </c>
      <c r="J10" s="32"/>
      <c r="K10" s="48" t="s">
        <v>73</v>
      </c>
    </row>
    <row r="11" spans="1:12" ht="41.4" customHeight="1" x14ac:dyDescent="0.3">
      <c r="A11" s="94"/>
      <c r="B11" s="43" t="s">
        <v>1</v>
      </c>
      <c r="C11" s="55">
        <v>140</v>
      </c>
      <c r="D11" s="12"/>
      <c r="E11" s="10">
        <f t="shared" si="0"/>
        <v>0</v>
      </c>
      <c r="F11" s="11"/>
      <c r="G11" s="12"/>
      <c r="H11" s="10">
        <f t="shared" si="1"/>
        <v>0</v>
      </c>
      <c r="I11" s="67" t="s">
        <v>97</v>
      </c>
      <c r="J11" s="32"/>
      <c r="K11" s="48" t="s">
        <v>98</v>
      </c>
    </row>
    <row r="12" spans="1:12" ht="35.1" customHeight="1" x14ac:dyDescent="0.3">
      <c r="A12" s="94"/>
      <c r="B12" s="43" t="s">
        <v>56</v>
      </c>
      <c r="C12" s="38"/>
      <c r="D12" s="12"/>
      <c r="E12" s="10">
        <f t="shared" si="0"/>
        <v>0</v>
      </c>
      <c r="F12" s="11"/>
      <c r="G12" s="12"/>
      <c r="H12" s="10">
        <f t="shared" si="1"/>
        <v>0</v>
      </c>
      <c r="I12" s="68" t="s">
        <v>72</v>
      </c>
      <c r="J12" s="64"/>
      <c r="K12" s="49" t="s">
        <v>72</v>
      </c>
    </row>
    <row r="13" spans="1:12" ht="35.1" customHeight="1" x14ac:dyDescent="0.3">
      <c r="A13" s="94"/>
      <c r="B13" s="43" t="s">
        <v>57</v>
      </c>
      <c r="C13" s="38"/>
      <c r="D13" s="12"/>
      <c r="E13" s="10">
        <f t="shared" si="0"/>
        <v>0</v>
      </c>
      <c r="F13" s="11"/>
      <c r="G13" s="12"/>
      <c r="H13" s="10">
        <f t="shared" si="1"/>
        <v>0</v>
      </c>
      <c r="I13" s="69" t="s">
        <v>93</v>
      </c>
      <c r="J13" s="64"/>
      <c r="K13" s="48" t="s">
        <v>68</v>
      </c>
    </row>
    <row r="14" spans="1:12" ht="35.1" customHeight="1" x14ac:dyDescent="0.3">
      <c r="A14" s="94"/>
      <c r="B14" s="44" t="s">
        <v>63</v>
      </c>
      <c r="C14" s="36"/>
      <c r="D14" s="36"/>
      <c r="E14" s="10">
        <f t="shared" si="0"/>
        <v>0</v>
      </c>
      <c r="F14" s="13"/>
      <c r="G14" s="14"/>
      <c r="H14" s="10">
        <f t="shared" si="1"/>
        <v>0</v>
      </c>
      <c r="I14" s="69" t="s">
        <v>88</v>
      </c>
      <c r="J14" s="64"/>
      <c r="K14" s="48" t="s">
        <v>69</v>
      </c>
    </row>
    <row r="15" spans="1:12" ht="35.1" customHeight="1" x14ac:dyDescent="0.3">
      <c r="A15" s="94"/>
      <c r="B15" s="74" t="s">
        <v>118</v>
      </c>
      <c r="C15" s="36"/>
      <c r="D15" s="36"/>
      <c r="E15" s="10">
        <f t="shared" si="0"/>
        <v>0</v>
      </c>
      <c r="F15" s="13"/>
      <c r="G15" s="14"/>
      <c r="H15" s="10">
        <f t="shared" si="1"/>
        <v>0</v>
      </c>
      <c r="I15" s="69"/>
      <c r="J15" s="64"/>
      <c r="K15" s="48"/>
    </row>
    <row r="16" spans="1:12" ht="35.1" customHeight="1" x14ac:dyDescent="0.3">
      <c r="A16" s="94"/>
      <c r="B16" s="43" t="s">
        <v>58</v>
      </c>
      <c r="C16" s="55">
        <v>2000</v>
      </c>
      <c r="D16" s="12"/>
      <c r="E16" s="10">
        <f t="shared" si="0"/>
        <v>0</v>
      </c>
      <c r="F16" s="11"/>
      <c r="G16" s="12"/>
      <c r="H16" s="10">
        <f t="shared" si="1"/>
        <v>0</v>
      </c>
      <c r="I16" s="67" t="s">
        <v>89</v>
      </c>
      <c r="J16" s="32"/>
      <c r="K16" s="48" t="s">
        <v>70</v>
      </c>
    </row>
    <row r="17" spans="1:11" ht="64.2" customHeight="1" x14ac:dyDescent="0.3">
      <c r="A17" s="94"/>
      <c r="B17" s="43" t="s">
        <v>124</v>
      </c>
      <c r="C17" s="38"/>
      <c r="D17" s="12"/>
      <c r="E17" s="10">
        <f t="shared" si="0"/>
        <v>0</v>
      </c>
      <c r="F17" s="11"/>
      <c r="G17" s="12"/>
      <c r="H17" s="10">
        <f t="shared" si="1"/>
        <v>0</v>
      </c>
      <c r="I17" s="67" t="s">
        <v>94</v>
      </c>
      <c r="J17" s="32"/>
      <c r="K17" s="52" t="s">
        <v>75</v>
      </c>
    </row>
    <row r="18" spans="1:11" ht="43.8" customHeight="1" x14ac:dyDescent="0.3">
      <c r="A18" s="94"/>
      <c r="B18" s="39" t="s">
        <v>14</v>
      </c>
      <c r="C18" s="38">
        <f>(E9+E10+E16+E11+E17)*0.0191</f>
        <v>0</v>
      </c>
      <c r="D18" s="12"/>
      <c r="E18" s="10">
        <f t="shared" si="0"/>
        <v>0</v>
      </c>
      <c r="F18" s="11"/>
      <c r="G18" s="12"/>
      <c r="H18" s="10">
        <f t="shared" si="1"/>
        <v>0</v>
      </c>
      <c r="I18" s="67" t="s">
        <v>71</v>
      </c>
      <c r="J18" s="64"/>
      <c r="K18" s="48" t="s">
        <v>71</v>
      </c>
    </row>
    <row r="19" spans="1:11" ht="43.8" customHeight="1" x14ac:dyDescent="0.3">
      <c r="A19" s="94"/>
      <c r="B19" s="39" t="s">
        <v>119</v>
      </c>
      <c r="C19" s="38"/>
      <c r="D19" s="12"/>
      <c r="E19" s="10">
        <f t="shared" si="0"/>
        <v>0</v>
      </c>
      <c r="F19" s="11"/>
      <c r="G19" s="12"/>
      <c r="H19" s="10">
        <f t="shared" si="1"/>
        <v>0</v>
      </c>
      <c r="I19" s="67"/>
      <c r="J19" s="64"/>
      <c r="K19" s="48"/>
    </row>
    <row r="20" spans="1:11" ht="35.1" customHeight="1" x14ac:dyDescent="0.3">
      <c r="A20" s="94"/>
      <c r="B20" s="43" t="s">
        <v>122</v>
      </c>
      <c r="C20" s="38"/>
      <c r="D20" s="12"/>
      <c r="E20" s="10">
        <f t="shared" si="0"/>
        <v>0</v>
      </c>
      <c r="F20" s="11"/>
      <c r="G20" s="12"/>
      <c r="H20" s="10">
        <f t="shared" si="1"/>
        <v>0</v>
      </c>
      <c r="I20" s="67" t="s">
        <v>92</v>
      </c>
      <c r="J20" s="32"/>
      <c r="K20" s="52" t="s">
        <v>76</v>
      </c>
    </row>
    <row r="21" spans="1:11" ht="40.200000000000003" customHeight="1" x14ac:dyDescent="0.3">
      <c r="A21" s="94"/>
      <c r="B21" s="43" t="s">
        <v>59</v>
      </c>
      <c r="C21" s="38"/>
      <c r="D21" s="12"/>
      <c r="E21" s="10">
        <f t="shared" si="0"/>
        <v>0</v>
      </c>
      <c r="F21" s="11"/>
      <c r="G21" s="12"/>
      <c r="H21" s="10">
        <f t="shared" si="1"/>
        <v>0</v>
      </c>
      <c r="I21" s="72" t="s">
        <v>95</v>
      </c>
      <c r="J21" s="65"/>
      <c r="K21" s="48" t="s">
        <v>77</v>
      </c>
    </row>
    <row r="22" spans="1:11" ht="35.1" customHeight="1" x14ac:dyDescent="0.3">
      <c r="A22" s="94"/>
      <c r="B22" s="43" t="s">
        <v>61</v>
      </c>
      <c r="C22" s="36"/>
      <c r="D22" s="14"/>
      <c r="E22" s="10">
        <f t="shared" si="0"/>
        <v>0</v>
      </c>
      <c r="F22" s="13"/>
      <c r="G22" s="14"/>
      <c r="H22" s="10">
        <f t="shared" si="1"/>
        <v>0</v>
      </c>
      <c r="I22" s="67" t="s">
        <v>91</v>
      </c>
      <c r="J22" s="64"/>
      <c r="K22" s="50" t="s">
        <v>79</v>
      </c>
    </row>
    <row r="23" spans="1:11" ht="35.1" customHeight="1" x14ac:dyDescent="0.3">
      <c r="A23" s="94"/>
      <c r="B23" s="43" t="s">
        <v>120</v>
      </c>
      <c r="C23" s="36"/>
      <c r="D23" s="36"/>
      <c r="E23" s="10">
        <f t="shared" si="0"/>
        <v>0</v>
      </c>
      <c r="F23" s="13"/>
      <c r="G23" s="14"/>
      <c r="H23" s="10">
        <f t="shared" si="1"/>
        <v>0</v>
      </c>
      <c r="I23" s="67" t="s">
        <v>90</v>
      </c>
      <c r="J23" s="32"/>
      <c r="K23" s="48" t="s">
        <v>80</v>
      </c>
    </row>
    <row r="24" spans="1:11" ht="35.1" customHeight="1" x14ac:dyDescent="0.3">
      <c r="A24" s="94"/>
      <c r="B24" s="43" t="s">
        <v>62</v>
      </c>
      <c r="C24" s="56">
        <v>35</v>
      </c>
      <c r="D24" s="36"/>
      <c r="E24" s="10">
        <f t="shared" si="0"/>
        <v>0</v>
      </c>
      <c r="F24" s="13"/>
      <c r="G24" s="14"/>
      <c r="H24" s="10">
        <f t="shared" si="1"/>
        <v>0</v>
      </c>
      <c r="I24" s="67" t="s">
        <v>96</v>
      </c>
      <c r="J24" s="32"/>
      <c r="K24" s="48" t="s">
        <v>81</v>
      </c>
    </row>
    <row r="25" spans="1:11" ht="35.1" customHeight="1" x14ac:dyDescent="0.3">
      <c r="A25" s="94"/>
      <c r="B25" s="43" t="s">
        <v>67</v>
      </c>
      <c r="C25" s="38"/>
      <c r="D25" s="12"/>
      <c r="E25" s="10">
        <f t="shared" si="0"/>
        <v>0</v>
      </c>
      <c r="F25" s="11"/>
      <c r="G25" s="12"/>
      <c r="H25" s="10">
        <f t="shared" si="1"/>
        <v>0</v>
      </c>
      <c r="I25" s="67" t="s">
        <v>87</v>
      </c>
      <c r="J25" s="32"/>
      <c r="K25" s="48" t="s">
        <v>78</v>
      </c>
    </row>
    <row r="26" spans="1:11" ht="35.1" customHeight="1" x14ac:dyDescent="0.3">
      <c r="A26" s="94"/>
      <c r="B26" s="43" t="s">
        <v>60</v>
      </c>
      <c r="C26" s="36"/>
      <c r="D26" s="14"/>
      <c r="E26" s="10">
        <f t="shared" si="0"/>
        <v>0</v>
      </c>
      <c r="F26" s="13"/>
      <c r="G26" s="14"/>
      <c r="H26" s="10">
        <f t="shared" si="1"/>
        <v>0</v>
      </c>
      <c r="I26" s="67" t="s">
        <v>87</v>
      </c>
      <c r="J26" s="32"/>
      <c r="K26" s="48" t="s">
        <v>83</v>
      </c>
    </row>
    <row r="27" spans="1:11" ht="35.1" customHeight="1" x14ac:dyDescent="0.3">
      <c r="A27" s="94"/>
      <c r="B27" s="75" t="s">
        <v>123</v>
      </c>
      <c r="C27" s="36"/>
      <c r="D27" s="14"/>
      <c r="E27" s="10">
        <f t="shared" si="0"/>
        <v>0</v>
      </c>
      <c r="F27" s="13"/>
      <c r="G27" s="14"/>
      <c r="H27" s="10">
        <f t="shared" si="1"/>
        <v>0</v>
      </c>
      <c r="I27" s="67"/>
      <c r="J27" s="32"/>
      <c r="K27" s="48"/>
    </row>
    <row r="28" spans="1:11" ht="35.1" customHeight="1" x14ac:dyDescent="0.3">
      <c r="A28" s="94"/>
      <c r="B28" s="75" t="s">
        <v>121</v>
      </c>
      <c r="C28" s="36"/>
      <c r="D28" s="14"/>
      <c r="E28" s="10">
        <f t="shared" si="0"/>
        <v>0</v>
      </c>
      <c r="F28" s="13"/>
      <c r="G28" s="14"/>
      <c r="H28" s="10">
        <f t="shared" si="1"/>
        <v>0</v>
      </c>
      <c r="I28" s="67" t="s">
        <v>125</v>
      </c>
      <c r="J28" s="32"/>
      <c r="K28" s="48"/>
    </row>
    <row r="29" spans="1:11" ht="35.1" customHeight="1" x14ac:dyDescent="0.3">
      <c r="A29" s="95"/>
      <c r="B29" s="40" t="s">
        <v>12</v>
      </c>
      <c r="C29" s="38"/>
      <c r="D29" s="12"/>
      <c r="E29" s="10">
        <f>SUM(E9:E22)</f>
        <v>0</v>
      </c>
      <c r="F29" s="11"/>
      <c r="G29" s="12"/>
      <c r="H29" s="10">
        <f>F29*G29</f>
        <v>0</v>
      </c>
      <c r="I29" s="70"/>
      <c r="J29" s="64"/>
      <c r="K29" s="48"/>
    </row>
    <row r="30" spans="1:11" ht="38.4" customHeight="1" thickBot="1" x14ac:dyDescent="0.35">
      <c r="A30" s="41" t="s">
        <v>64</v>
      </c>
      <c r="B30" s="53" t="s">
        <v>2</v>
      </c>
      <c r="C30" s="36"/>
      <c r="D30" s="14"/>
      <c r="E30" s="10">
        <f>C30*D30</f>
        <v>0</v>
      </c>
      <c r="F30" s="13"/>
      <c r="G30" s="14"/>
      <c r="H30" s="10">
        <f>F30*G30</f>
        <v>0</v>
      </c>
      <c r="I30" s="71" t="s">
        <v>82</v>
      </c>
      <c r="J30" s="64"/>
      <c r="K30" s="51" t="s">
        <v>82</v>
      </c>
    </row>
    <row r="31" spans="1:11" ht="31.2" customHeight="1" thickBot="1" x14ac:dyDescent="0.35">
      <c r="A31" s="96" t="s">
        <v>10</v>
      </c>
      <c r="B31" s="97"/>
      <c r="C31" s="15"/>
      <c r="D31" s="16"/>
      <c r="E31" s="17">
        <f>E29+E30</f>
        <v>0</v>
      </c>
      <c r="F31" s="15"/>
      <c r="G31" s="16"/>
      <c r="H31" s="18">
        <f>H29+H30</f>
        <v>0</v>
      </c>
      <c r="I31" s="4"/>
      <c r="J31" s="64"/>
      <c r="K31" s="4"/>
    </row>
    <row r="32" spans="1:11" ht="31.2" customHeight="1" thickBot="1" x14ac:dyDescent="0.35">
      <c r="A32" s="88" t="s">
        <v>9</v>
      </c>
      <c r="B32" s="89"/>
      <c r="C32" s="90">
        <f>E31+H31</f>
        <v>0</v>
      </c>
      <c r="D32" s="91"/>
      <c r="E32" s="91"/>
      <c r="F32" s="91"/>
      <c r="G32" s="91"/>
      <c r="H32" s="92"/>
      <c r="I32" s="4"/>
      <c r="J32" s="64"/>
      <c r="K32" s="4"/>
    </row>
    <row r="47" spans="5:5" x14ac:dyDescent="0.3">
      <c r="E47" s="3"/>
    </row>
  </sheetData>
  <sheetProtection selectLockedCells="1" selectUnlockedCells="1"/>
  <dataConsolidate/>
  <mergeCells count="14">
    <mergeCell ref="I6:I8"/>
    <mergeCell ref="C6:H6"/>
    <mergeCell ref="C7:E7"/>
    <mergeCell ref="A5:I5"/>
    <mergeCell ref="F7:H7"/>
    <mergeCell ref="A6:B8"/>
    <mergeCell ref="A1:J2"/>
    <mergeCell ref="K6:K8"/>
    <mergeCell ref="A4:I4"/>
    <mergeCell ref="A3:I3"/>
    <mergeCell ref="A32:B32"/>
    <mergeCell ref="C32:H32"/>
    <mergeCell ref="A9:A29"/>
    <mergeCell ref="A31:B31"/>
  </mergeCells>
  <phoneticPr fontId="1" type="noConversion"/>
  <printOptions horizontalCentered="1"/>
  <pageMargins left="0.7" right="0.7" top="0.75" bottom="0.75" header="0.3" footer="0.3"/>
  <pageSetup paperSize="9" scale="63" orientation="portrait" r:id="rId1"/>
  <headerFooter alignWithMargins="0">
    <oddFooter>第 &amp;P 頁，共 &amp;N 頁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工作表1!$A$2:$A$6</xm:f>
          </x14:formula1>
          <xm:sqref>A3:I3</xm:sqref>
        </x14:dataValidation>
        <x14:dataValidation type="list" allowBlank="1" showInputMessage="1" showErrorMessage="1">
          <x14:formula1>
            <xm:f>工作表1!$B$2:$B$18</xm:f>
          </x14:formula1>
          <xm:sqref>A4:I4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topLeftCell="A13" zoomScale="70" zoomScaleNormal="70" workbookViewId="0">
      <selection activeCell="I20" sqref="I20"/>
    </sheetView>
  </sheetViews>
  <sheetFormatPr defaultColWidth="9" defaultRowHeight="15.6" x14ac:dyDescent="0.3"/>
  <cols>
    <col min="1" max="2" width="5.6640625" style="20" customWidth="1"/>
    <col min="3" max="4" width="10.6640625" style="20" customWidth="1"/>
    <col min="5" max="5" width="8.6640625" style="20" customWidth="1"/>
    <col min="6" max="6" width="17.88671875" style="20" customWidth="1"/>
    <col min="7" max="7" width="18.21875" style="20" customWidth="1"/>
    <col min="8" max="8" width="20.6640625" style="20" customWidth="1"/>
    <col min="9" max="9" width="20.5546875" style="20" customWidth="1"/>
    <col min="10" max="10" width="24.6640625" style="20" customWidth="1"/>
    <col min="11" max="16384" width="9" style="20"/>
  </cols>
  <sheetData>
    <row r="1" spans="1:12" ht="15.9" customHeight="1" x14ac:dyDescent="0.3">
      <c r="A1" s="190" t="s">
        <v>152</v>
      </c>
      <c r="B1" s="190"/>
      <c r="C1" s="190"/>
      <c r="D1" s="190"/>
      <c r="E1" s="190"/>
      <c r="F1" s="190"/>
      <c r="G1" s="190"/>
      <c r="H1" s="190"/>
      <c r="I1" s="190"/>
      <c r="J1" s="190"/>
      <c r="K1" s="19"/>
    </row>
    <row r="2" spans="1:12" ht="39" customHeight="1" x14ac:dyDescent="0.3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"/>
    </row>
    <row r="3" spans="1:12" ht="19.8" x14ac:dyDescent="0.3">
      <c r="A3" s="140" t="str">
        <f>預算表!A3</f>
        <v>分類計畫A：落實教學創新及提升教學品質</v>
      </c>
      <c r="B3" s="141"/>
      <c r="C3" s="142"/>
      <c r="D3" s="142"/>
      <c r="E3" s="142"/>
      <c r="F3" s="142"/>
      <c r="G3" s="142"/>
      <c r="H3" s="142"/>
      <c r="I3" s="142"/>
      <c r="J3" s="142"/>
      <c r="K3" s="19"/>
    </row>
    <row r="4" spans="1:12" ht="19.8" x14ac:dyDescent="0.3">
      <c r="A4" s="140" t="str">
        <f>預算表!A4</f>
        <v>子計畫：A1厚植學生基礎能力</v>
      </c>
      <c r="B4" s="141"/>
      <c r="C4" s="142"/>
      <c r="D4" s="142"/>
      <c r="E4" s="142"/>
      <c r="F4" s="142"/>
      <c r="G4" s="142"/>
      <c r="H4" s="142"/>
      <c r="I4" s="142"/>
      <c r="J4" s="142"/>
      <c r="K4" s="19"/>
    </row>
    <row r="5" spans="1:12" ht="35.1" customHeight="1" thickBot="1" x14ac:dyDescent="0.35">
      <c r="H5" s="120" t="s">
        <v>15</v>
      </c>
      <c r="I5" s="120"/>
      <c r="J5" s="120"/>
    </row>
    <row r="6" spans="1:12" ht="30" customHeight="1" x14ac:dyDescent="0.3">
      <c r="A6" s="181" t="s">
        <v>16</v>
      </c>
      <c r="B6" s="182"/>
      <c r="C6" s="121"/>
      <c r="D6" s="122"/>
      <c r="E6" s="122"/>
      <c r="F6" s="122"/>
      <c r="G6" s="80" t="s">
        <v>17</v>
      </c>
      <c r="H6" s="123"/>
      <c r="I6" s="124"/>
      <c r="J6" s="125"/>
      <c r="K6" s="21"/>
    </row>
    <row r="7" spans="1:12" ht="30" customHeight="1" x14ac:dyDescent="0.3">
      <c r="A7" s="137" t="s">
        <v>18</v>
      </c>
      <c r="B7" s="139"/>
      <c r="C7" s="126"/>
      <c r="D7" s="127"/>
      <c r="E7" s="127"/>
      <c r="F7" s="128"/>
      <c r="G7" s="22" t="s">
        <v>19</v>
      </c>
      <c r="H7" s="129"/>
      <c r="I7" s="127"/>
      <c r="J7" s="130"/>
      <c r="K7" s="21"/>
    </row>
    <row r="8" spans="1:12" ht="30" customHeight="1" x14ac:dyDescent="0.3">
      <c r="A8" s="162" t="s">
        <v>20</v>
      </c>
      <c r="B8" s="158"/>
      <c r="C8" s="23" t="s">
        <v>21</v>
      </c>
      <c r="D8" s="23" t="s">
        <v>22</v>
      </c>
      <c r="E8" s="117">
        <f>F34</f>
        <v>0</v>
      </c>
      <c r="F8" s="183"/>
      <c r="G8" s="23" t="s">
        <v>23</v>
      </c>
      <c r="H8" s="117">
        <f>H34</f>
        <v>0</v>
      </c>
      <c r="I8" s="118"/>
      <c r="J8" s="119"/>
      <c r="K8" s="21"/>
    </row>
    <row r="9" spans="1:12" ht="30" customHeight="1" thickBot="1" x14ac:dyDescent="0.35">
      <c r="A9" s="163"/>
      <c r="B9" s="164"/>
      <c r="C9" s="77" t="s">
        <v>24</v>
      </c>
      <c r="D9" s="77" t="s">
        <v>22</v>
      </c>
      <c r="E9" s="113">
        <f>G34</f>
        <v>0</v>
      </c>
      <c r="F9" s="116"/>
      <c r="G9" s="77" t="s">
        <v>23</v>
      </c>
      <c r="H9" s="113">
        <f>I34</f>
        <v>0</v>
      </c>
      <c r="I9" s="114"/>
      <c r="J9" s="115"/>
      <c r="K9" s="21"/>
    </row>
    <row r="10" spans="1:12" ht="30" customHeight="1" x14ac:dyDescent="0.3">
      <c r="A10" s="147" t="s">
        <v>86</v>
      </c>
      <c r="B10" s="148"/>
      <c r="C10" s="122"/>
      <c r="D10" s="122"/>
      <c r="E10" s="122"/>
      <c r="F10" s="122"/>
      <c r="G10" s="122"/>
      <c r="H10" s="122"/>
      <c r="I10" s="122"/>
      <c r="J10" s="149"/>
    </row>
    <row r="11" spans="1:12" ht="30" customHeight="1" x14ac:dyDescent="0.3">
      <c r="A11" s="162" t="s">
        <v>25</v>
      </c>
      <c r="B11" s="158"/>
      <c r="C11" s="156" t="s">
        <v>26</v>
      </c>
      <c r="D11" s="157"/>
      <c r="E11" s="158"/>
      <c r="F11" s="146" t="s">
        <v>22</v>
      </c>
      <c r="G11" s="146"/>
      <c r="H11" s="146" t="s">
        <v>27</v>
      </c>
      <c r="I11" s="146"/>
      <c r="J11" s="166" t="s">
        <v>28</v>
      </c>
    </row>
    <row r="12" spans="1:12" ht="30" customHeight="1" x14ac:dyDescent="0.3">
      <c r="A12" s="177"/>
      <c r="B12" s="161"/>
      <c r="C12" s="159"/>
      <c r="D12" s="160"/>
      <c r="E12" s="161"/>
      <c r="F12" s="24" t="s">
        <v>21</v>
      </c>
      <c r="G12" s="24" t="s">
        <v>24</v>
      </c>
      <c r="H12" s="24" t="s">
        <v>21</v>
      </c>
      <c r="I12" s="24" t="s">
        <v>24</v>
      </c>
      <c r="J12" s="167"/>
    </row>
    <row r="13" spans="1:12" ht="30" customHeight="1" x14ac:dyDescent="0.3">
      <c r="A13" s="78">
        <v>1</v>
      </c>
      <c r="B13" s="178" t="s">
        <v>29</v>
      </c>
      <c r="C13" s="143" t="s">
        <v>35</v>
      </c>
      <c r="D13" s="144"/>
      <c r="E13" s="145"/>
      <c r="F13" s="25">
        <f>預算表!E9</f>
        <v>0</v>
      </c>
      <c r="G13" s="25">
        <f>預算表!H9</f>
        <v>0</v>
      </c>
      <c r="H13" s="25"/>
      <c r="I13" s="25"/>
      <c r="J13" s="81"/>
      <c r="L13" s="21"/>
    </row>
    <row r="14" spans="1:12" ht="30" customHeight="1" x14ac:dyDescent="0.3">
      <c r="A14" s="78">
        <v>2</v>
      </c>
      <c r="B14" s="179"/>
      <c r="C14" s="153" t="s">
        <v>55</v>
      </c>
      <c r="D14" s="154"/>
      <c r="E14" s="155"/>
      <c r="F14" s="25">
        <f>預算表!E10</f>
        <v>0</v>
      </c>
      <c r="G14" s="25">
        <f>預算表!H10</f>
        <v>0</v>
      </c>
      <c r="H14" s="25"/>
      <c r="I14" s="25"/>
      <c r="J14" s="81"/>
      <c r="L14" s="57"/>
    </row>
    <row r="15" spans="1:12" ht="30" customHeight="1" x14ac:dyDescent="0.3">
      <c r="A15" s="78">
        <v>3</v>
      </c>
      <c r="B15" s="179"/>
      <c r="C15" s="134" t="s">
        <v>1</v>
      </c>
      <c r="D15" s="135"/>
      <c r="E15" s="136"/>
      <c r="F15" s="25">
        <f>預算表!E11</f>
        <v>0</v>
      </c>
      <c r="G15" s="25">
        <f>預算表!H11</f>
        <v>0</v>
      </c>
      <c r="H15" s="25"/>
      <c r="I15" s="25"/>
      <c r="J15" s="81"/>
      <c r="L15" s="58"/>
    </row>
    <row r="16" spans="1:12" ht="30" customHeight="1" x14ac:dyDescent="0.3">
      <c r="A16" s="78">
        <v>4</v>
      </c>
      <c r="B16" s="179"/>
      <c r="C16" s="134" t="s">
        <v>56</v>
      </c>
      <c r="D16" s="135"/>
      <c r="E16" s="136"/>
      <c r="F16" s="25">
        <f>預算表!E12</f>
        <v>0</v>
      </c>
      <c r="G16" s="25">
        <f>預算表!H12</f>
        <v>0</v>
      </c>
      <c r="H16" s="25"/>
      <c r="I16" s="25"/>
      <c r="J16" s="81"/>
      <c r="L16" s="57"/>
    </row>
    <row r="17" spans="1:12" ht="30" customHeight="1" x14ac:dyDescent="0.3">
      <c r="A17" s="78">
        <v>5</v>
      </c>
      <c r="B17" s="179"/>
      <c r="C17" s="134" t="s">
        <v>57</v>
      </c>
      <c r="D17" s="135"/>
      <c r="E17" s="136"/>
      <c r="F17" s="25">
        <f>預算表!E13</f>
        <v>0</v>
      </c>
      <c r="G17" s="25">
        <f>預算表!H13</f>
        <v>0</v>
      </c>
      <c r="H17" s="25"/>
      <c r="I17" s="25"/>
      <c r="J17" s="81"/>
      <c r="L17" s="57"/>
    </row>
    <row r="18" spans="1:12" ht="30" customHeight="1" x14ac:dyDescent="0.3">
      <c r="A18" s="78">
        <v>6</v>
      </c>
      <c r="B18" s="179"/>
      <c r="C18" s="168" t="s">
        <v>63</v>
      </c>
      <c r="D18" s="169"/>
      <c r="E18" s="170"/>
      <c r="F18" s="25">
        <f>預算表!E14</f>
        <v>0</v>
      </c>
      <c r="G18" s="25">
        <f>預算表!H14</f>
        <v>0</v>
      </c>
      <c r="H18" s="25"/>
      <c r="I18" s="25"/>
      <c r="J18" s="81"/>
      <c r="L18" s="57"/>
    </row>
    <row r="19" spans="1:12" ht="30" customHeight="1" x14ac:dyDescent="0.3">
      <c r="A19" s="78">
        <v>7</v>
      </c>
      <c r="B19" s="179"/>
      <c r="C19" s="174" t="s">
        <v>118</v>
      </c>
      <c r="D19" s="175"/>
      <c r="E19" s="176"/>
      <c r="F19" s="25">
        <f>預算表!E15</f>
        <v>0</v>
      </c>
      <c r="G19" s="25">
        <f>預算表!H15</f>
        <v>0</v>
      </c>
      <c r="H19" s="25"/>
      <c r="I19" s="25"/>
      <c r="J19" s="81"/>
      <c r="L19" s="59"/>
    </row>
    <row r="20" spans="1:12" ht="30" customHeight="1" x14ac:dyDescent="0.3">
      <c r="A20" s="78">
        <v>8</v>
      </c>
      <c r="B20" s="179"/>
      <c r="C20" s="134" t="s">
        <v>58</v>
      </c>
      <c r="D20" s="135"/>
      <c r="E20" s="136"/>
      <c r="F20" s="25">
        <f>預算表!E16</f>
        <v>0</v>
      </c>
      <c r="G20" s="25">
        <f>預算表!H16</f>
        <v>0</v>
      </c>
      <c r="H20" s="25"/>
      <c r="I20" s="25"/>
      <c r="J20" s="81"/>
      <c r="L20" s="57"/>
    </row>
    <row r="21" spans="1:12" ht="30" customHeight="1" x14ac:dyDescent="0.3">
      <c r="A21" s="78">
        <v>9</v>
      </c>
      <c r="B21" s="179"/>
      <c r="C21" s="134" t="s">
        <v>124</v>
      </c>
      <c r="D21" s="135"/>
      <c r="E21" s="136"/>
      <c r="F21" s="25">
        <f>預算表!E17</f>
        <v>0</v>
      </c>
      <c r="G21" s="25">
        <f>預算表!H17</f>
        <v>0</v>
      </c>
      <c r="H21" s="25"/>
      <c r="I21" s="25"/>
      <c r="J21" s="81"/>
      <c r="L21" s="57"/>
    </row>
    <row r="22" spans="1:12" ht="30" customHeight="1" x14ac:dyDescent="0.3">
      <c r="A22" s="78">
        <v>10</v>
      </c>
      <c r="B22" s="179"/>
      <c r="C22" s="171" t="s">
        <v>14</v>
      </c>
      <c r="D22" s="172"/>
      <c r="E22" s="173"/>
      <c r="F22" s="25">
        <f>預算表!E18</f>
        <v>0</v>
      </c>
      <c r="G22" s="25">
        <f>預算表!H18</f>
        <v>0</v>
      </c>
      <c r="H22" s="25"/>
      <c r="I22" s="25"/>
      <c r="J22" s="81"/>
      <c r="L22" s="60"/>
    </row>
    <row r="23" spans="1:12" ht="30" customHeight="1" x14ac:dyDescent="0.3">
      <c r="A23" s="78">
        <v>11</v>
      </c>
      <c r="B23" s="179"/>
      <c r="C23" s="171" t="s">
        <v>119</v>
      </c>
      <c r="D23" s="172"/>
      <c r="E23" s="173"/>
      <c r="F23" s="25">
        <f>預算表!E19</f>
        <v>0</v>
      </c>
      <c r="G23" s="25">
        <f>預算表!H19</f>
        <v>0</v>
      </c>
      <c r="H23" s="25"/>
      <c r="I23" s="25"/>
      <c r="J23" s="81"/>
      <c r="L23" s="57"/>
    </row>
    <row r="24" spans="1:12" ht="30" customHeight="1" x14ac:dyDescent="0.3">
      <c r="A24" s="78">
        <v>12</v>
      </c>
      <c r="B24" s="179"/>
      <c r="C24" s="134" t="s">
        <v>122</v>
      </c>
      <c r="D24" s="135"/>
      <c r="E24" s="136"/>
      <c r="F24" s="25">
        <f>預算表!E20</f>
        <v>0</v>
      </c>
      <c r="G24" s="25">
        <f>預算表!H20</f>
        <v>0</v>
      </c>
      <c r="H24" s="25"/>
      <c r="I24" s="25"/>
      <c r="J24" s="81"/>
      <c r="L24" s="57"/>
    </row>
    <row r="25" spans="1:12" ht="30" customHeight="1" x14ac:dyDescent="0.3">
      <c r="A25" s="78">
        <v>13</v>
      </c>
      <c r="B25" s="179"/>
      <c r="C25" s="134" t="s">
        <v>59</v>
      </c>
      <c r="D25" s="135"/>
      <c r="E25" s="136"/>
      <c r="F25" s="25">
        <f>預算表!E21</f>
        <v>0</v>
      </c>
      <c r="G25" s="25">
        <f>預算表!H21</f>
        <v>0</v>
      </c>
      <c r="H25" s="25"/>
      <c r="I25" s="25"/>
      <c r="J25" s="81"/>
      <c r="L25" s="57"/>
    </row>
    <row r="26" spans="1:12" ht="30" customHeight="1" x14ac:dyDescent="0.3">
      <c r="A26" s="78">
        <v>16</v>
      </c>
      <c r="B26" s="179"/>
      <c r="C26" s="134" t="s">
        <v>61</v>
      </c>
      <c r="D26" s="135"/>
      <c r="E26" s="136"/>
      <c r="F26" s="25">
        <f>預算表!E22</f>
        <v>0</v>
      </c>
      <c r="G26" s="25">
        <f>預算表!H22</f>
        <v>0</v>
      </c>
      <c r="H26" s="25"/>
      <c r="I26" s="25"/>
      <c r="J26" s="81"/>
      <c r="L26" s="57"/>
    </row>
    <row r="27" spans="1:12" ht="30" customHeight="1" x14ac:dyDescent="0.3">
      <c r="A27" s="78">
        <v>17</v>
      </c>
      <c r="B27" s="179"/>
      <c r="C27" s="134" t="s">
        <v>120</v>
      </c>
      <c r="D27" s="135"/>
      <c r="E27" s="136"/>
      <c r="F27" s="25">
        <f>預算表!E23</f>
        <v>0</v>
      </c>
      <c r="G27" s="25">
        <f>預算表!H23</f>
        <v>0</v>
      </c>
      <c r="H27" s="25"/>
      <c r="I27" s="25"/>
      <c r="J27" s="81"/>
      <c r="L27" s="57"/>
    </row>
    <row r="28" spans="1:12" ht="30" customHeight="1" x14ac:dyDescent="0.3">
      <c r="A28" s="78">
        <v>18</v>
      </c>
      <c r="B28" s="179"/>
      <c r="C28" s="134" t="s">
        <v>62</v>
      </c>
      <c r="D28" s="135"/>
      <c r="E28" s="136"/>
      <c r="F28" s="25">
        <f>預算表!E24</f>
        <v>0</v>
      </c>
      <c r="G28" s="25">
        <f>預算表!H24</f>
        <v>0</v>
      </c>
      <c r="H28" s="25"/>
      <c r="I28" s="25"/>
      <c r="J28" s="81"/>
      <c r="L28" s="57"/>
    </row>
    <row r="29" spans="1:12" ht="30" customHeight="1" x14ac:dyDescent="0.3">
      <c r="A29" s="78">
        <v>19</v>
      </c>
      <c r="B29" s="179"/>
      <c r="C29" s="134" t="s">
        <v>67</v>
      </c>
      <c r="D29" s="135"/>
      <c r="E29" s="136"/>
      <c r="F29" s="25">
        <f>預算表!E25</f>
        <v>0</v>
      </c>
      <c r="G29" s="25">
        <f>預算表!H25</f>
        <v>0</v>
      </c>
      <c r="H29" s="25"/>
      <c r="I29" s="25"/>
      <c r="J29" s="81"/>
      <c r="L29" s="57"/>
    </row>
    <row r="30" spans="1:12" ht="30" customHeight="1" x14ac:dyDescent="0.3">
      <c r="A30" s="78">
        <v>20</v>
      </c>
      <c r="B30" s="179"/>
      <c r="C30" s="188" t="s">
        <v>60</v>
      </c>
      <c r="D30" s="188"/>
      <c r="E30" s="188"/>
      <c r="F30" s="25">
        <f>預算表!E26</f>
        <v>0</v>
      </c>
      <c r="G30" s="25">
        <f>預算表!H26</f>
        <v>0</v>
      </c>
      <c r="H30" s="76"/>
      <c r="I30" s="76"/>
      <c r="J30" s="79"/>
    </row>
    <row r="31" spans="1:12" ht="30" customHeight="1" x14ac:dyDescent="0.3">
      <c r="A31" s="78">
        <v>21</v>
      </c>
      <c r="B31" s="179"/>
      <c r="C31" s="188" t="s">
        <v>123</v>
      </c>
      <c r="D31" s="188"/>
      <c r="E31" s="188"/>
      <c r="F31" s="25">
        <f>預算表!E27</f>
        <v>0</v>
      </c>
      <c r="G31" s="25">
        <f>預算表!H27</f>
        <v>0</v>
      </c>
      <c r="H31" s="76"/>
      <c r="I31" s="76"/>
      <c r="J31" s="79"/>
    </row>
    <row r="32" spans="1:12" ht="30" customHeight="1" x14ac:dyDescent="0.3">
      <c r="A32" s="78">
        <v>22</v>
      </c>
      <c r="B32" s="180"/>
      <c r="C32" s="188" t="s">
        <v>121</v>
      </c>
      <c r="D32" s="188"/>
      <c r="E32" s="188"/>
      <c r="F32" s="25">
        <f>預算表!E28</f>
        <v>0</v>
      </c>
      <c r="G32" s="25">
        <f>預算表!H28</f>
        <v>0</v>
      </c>
      <c r="H32" s="76"/>
      <c r="I32" s="76"/>
      <c r="J32" s="79"/>
    </row>
    <row r="33" spans="1:10" ht="30" customHeight="1" x14ac:dyDescent="0.3">
      <c r="A33" s="78">
        <v>23</v>
      </c>
      <c r="B33" s="37" t="s">
        <v>30</v>
      </c>
      <c r="C33" s="189" t="s">
        <v>65</v>
      </c>
      <c r="D33" s="189"/>
      <c r="E33" s="189"/>
      <c r="F33" s="25">
        <f>預算表!E30</f>
        <v>0</v>
      </c>
      <c r="G33" s="25">
        <f>預算表!H30</f>
        <v>0</v>
      </c>
      <c r="H33" s="25"/>
      <c r="I33" s="25"/>
      <c r="J33" s="81"/>
    </row>
    <row r="34" spans="1:10" ht="30" customHeight="1" x14ac:dyDescent="0.3">
      <c r="A34" s="137" t="s">
        <v>31</v>
      </c>
      <c r="B34" s="138"/>
      <c r="C34" s="138"/>
      <c r="D34" s="138"/>
      <c r="E34" s="139"/>
      <c r="F34" s="26">
        <f>SUM(F13:F33)</f>
        <v>0</v>
      </c>
      <c r="G34" s="26">
        <f>SUM(G13:G33)</f>
        <v>0</v>
      </c>
      <c r="H34" s="26">
        <f>SUM(H13:H33)</f>
        <v>0</v>
      </c>
      <c r="I34" s="26">
        <f>SUM(I13:I33)</f>
        <v>0</v>
      </c>
      <c r="J34" s="81"/>
    </row>
    <row r="35" spans="1:10" ht="30" customHeight="1" x14ac:dyDescent="0.3">
      <c r="A35" s="137" t="s">
        <v>32</v>
      </c>
      <c r="B35" s="138"/>
      <c r="C35" s="138"/>
      <c r="D35" s="138"/>
      <c r="E35" s="139"/>
      <c r="F35" s="165">
        <f>SUM(F34:G34)</f>
        <v>0</v>
      </c>
      <c r="G35" s="165"/>
      <c r="H35" s="165">
        <f>SUM(H34:I34)</f>
        <v>0</v>
      </c>
      <c r="I35" s="165"/>
      <c r="J35" s="81"/>
    </row>
    <row r="36" spans="1:10" ht="30" customHeight="1" thickBot="1" x14ac:dyDescent="0.35">
      <c r="A36" s="150" t="s">
        <v>33</v>
      </c>
      <c r="B36" s="151"/>
      <c r="C36" s="151"/>
      <c r="D36" s="151"/>
      <c r="E36" s="152"/>
      <c r="F36" s="131">
        <f>F35-H35</f>
        <v>0</v>
      </c>
      <c r="G36" s="132"/>
      <c r="H36" s="132"/>
      <c r="I36" s="133"/>
      <c r="J36" s="82"/>
    </row>
    <row r="38" spans="1:10" ht="16.2" x14ac:dyDescent="0.3">
      <c r="A38" s="1" t="s">
        <v>150</v>
      </c>
      <c r="E38" s="1" t="s">
        <v>154</v>
      </c>
      <c r="I38" s="20" t="s">
        <v>34</v>
      </c>
    </row>
    <row r="39" spans="1:10" ht="34.200000000000003" customHeight="1" x14ac:dyDescent="0.3"/>
    <row r="40" spans="1:10" ht="16.2" x14ac:dyDescent="0.3">
      <c r="A40" s="1" t="s">
        <v>151</v>
      </c>
    </row>
  </sheetData>
  <mergeCells count="49">
    <mergeCell ref="A6:B6"/>
    <mergeCell ref="A7:B7"/>
    <mergeCell ref="C30:E30"/>
    <mergeCell ref="E8:F8"/>
    <mergeCell ref="A11:B12"/>
    <mergeCell ref="B13:B32"/>
    <mergeCell ref="C21:E21"/>
    <mergeCell ref="C22:E22"/>
    <mergeCell ref="C29:E29"/>
    <mergeCell ref="C26:E26"/>
    <mergeCell ref="H35:I35"/>
    <mergeCell ref="J11:J12"/>
    <mergeCell ref="C33:E33"/>
    <mergeCell ref="C27:E27"/>
    <mergeCell ref="C17:E17"/>
    <mergeCell ref="C28:E28"/>
    <mergeCell ref="C32:E32"/>
    <mergeCell ref="C31:E31"/>
    <mergeCell ref="C18:E18"/>
    <mergeCell ref="C20:E20"/>
    <mergeCell ref="C23:E23"/>
    <mergeCell ref="C24:E24"/>
    <mergeCell ref="C25:E25"/>
    <mergeCell ref="C19:E19"/>
    <mergeCell ref="F11:G11"/>
    <mergeCell ref="F35:G35"/>
    <mergeCell ref="F36:I36"/>
    <mergeCell ref="C16:E16"/>
    <mergeCell ref="A35:E35"/>
    <mergeCell ref="A1:J2"/>
    <mergeCell ref="A3:J3"/>
    <mergeCell ref="A4:J4"/>
    <mergeCell ref="C13:E13"/>
    <mergeCell ref="H11:I11"/>
    <mergeCell ref="A10:J10"/>
    <mergeCell ref="A36:E36"/>
    <mergeCell ref="A34:E34"/>
    <mergeCell ref="C14:E14"/>
    <mergeCell ref="C15:E15"/>
    <mergeCell ref="C11:E12"/>
    <mergeCell ref="A8:B9"/>
    <mergeCell ref="H9:J9"/>
    <mergeCell ref="E9:F9"/>
    <mergeCell ref="H8:J8"/>
    <mergeCell ref="H5:J5"/>
    <mergeCell ref="C6:F6"/>
    <mergeCell ref="H6:J6"/>
    <mergeCell ref="C7:F7"/>
    <mergeCell ref="H7:J7"/>
  </mergeCells>
  <phoneticPr fontId="1" type="noConversion"/>
  <printOptions horizontalCentered="1" verticalCentered="1"/>
  <pageMargins left="0.39370078740157483" right="0.39370078740157483" top="0.19685039370078741" bottom="0.19685039370078741" header="0.51181102362204722" footer="0.51181102362204722"/>
  <pageSetup paperSize="9" scale="67" orientation="portrait" horizontalDpi="300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zoomScale="85" zoomScaleNormal="85" workbookViewId="0">
      <selection activeCell="G32" sqref="B15:G32"/>
    </sheetView>
  </sheetViews>
  <sheetFormatPr defaultRowHeight="16.2" x14ac:dyDescent="0.3"/>
  <cols>
    <col min="1" max="1" width="9" style="27" customWidth="1"/>
    <col min="2" max="2" width="41.109375" customWidth="1"/>
    <col min="3" max="3" width="0.6640625" customWidth="1"/>
    <col min="4" max="4" width="9" style="27" customWidth="1"/>
    <col min="5" max="5" width="38.109375" customWidth="1"/>
    <col min="6" max="6" width="0.5546875" customWidth="1"/>
    <col min="7" max="7" width="9" style="27" customWidth="1"/>
    <col min="8" max="8" width="41.5546875" customWidth="1"/>
  </cols>
  <sheetData>
    <row r="1" spans="1:8" x14ac:dyDescent="0.3">
      <c r="A1" s="184" t="s">
        <v>99</v>
      </c>
      <c r="B1" s="184"/>
      <c r="D1" s="184" t="s">
        <v>106</v>
      </c>
      <c r="E1" s="184"/>
      <c r="G1" s="184" t="s">
        <v>54</v>
      </c>
      <c r="H1" s="184"/>
    </row>
    <row r="2" spans="1:8" x14ac:dyDescent="0.3">
      <c r="A2" s="184" t="s">
        <v>53</v>
      </c>
      <c r="B2" s="184"/>
      <c r="D2" s="184" t="s">
        <v>52</v>
      </c>
      <c r="E2" s="184"/>
      <c r="G2" s="184" t="s">
        <v>52</v>
      </c>
      <c r="H2" s="184"/>
    </row>
    <row r="3" spans="1:8" ht="19.95" customHeight="1" x14ac:dyDescent="0.3">
      <c r="A3" s="28" t="s">
        <v>36</v>
      </c>
      <c r="B3" s="33" t="s">
        <v>100</v>
      </c>
      <c r="D3" s="30" t="s">
        <v>42</v>
      </c>
      <c r="E3" s="29" t="s">
        <v>107</v>
      </c>
      <c r="G3" s="30" t="s">
        <v>46</v>
      </c>
      <c r="H3" s="33" t="s">
        <v>111</v>
      </c>
    </row>
    <row r="4" spans="1:8" ht="19.95" customHeight="1" x14ac:dyDescent="0.3">
      <c r="A4" s="28" t="s">
        <v>37</v>
      </c>
      <c r="B4" s="33" t="s">
        <v>101</v>
      </c>
      <c r="D4" s="30" t="s">
        <v>43</v>
      </c>
      <c r="E4" s="29" t="s">
        <v>108</v>
      </c>
      <c r="G4" s="30" t="s">
        <v>47</v>
      </c>
      <c r="H4" s="33" t="s">
        <v>112</v>
      </c>
    </row>
    <row r="5" spans="1:8" ht="31.2" customHeight="1" x14ac:dyDescent="0.3">
      <c r="A5" s="28" t="s">
        <v>38</v>
      </c>
      <c r="B5" s="33" t="s">
        <v>102</v>
      </c>
      <c r="D5" s="30" t="s">
        <v>44</v>
      </c>
      <c r="E5" s="29" t="s">
        <v>109</v>
      </c>
      <c r="G5" s="30" t="s">
        <v>48</v>
      </c>
      <c r="H5" s="29" t="s">
        <v>113</v>
      </c>
    </row>
    <row r="6" spans="1:8" ht="39" customHeight="1" x14ac:dyDescent="0.3">
      <c r="A6" s="28" t="s">
        <v>39</v>
      </c>
      <c r="B6" s="29" t="s">
        <v>103</v>
      </c>
      <c r="D6" s="30" t="s">
        <v>45</v>
      </c>
      <c r="E6" s="29" t="s">
        <v>110</v>
      </c>
      <c r="G6" s="30" t="s">
        <v>49</v>
      </c>
      <c r="H6" s="33" t="s">
        <v>114</v>
      </c>
    </row>
    <row r="7" spans="1:8" ht="19.95" customHeight="1" x14ac:dyDescent="0.3">
      <c r="A7" s="28" t="s">
        <v>40</v>
      </c>
      <c r="B7" s="33" t="s">
        <v>104</v>
      </c>
      <c r="D7" s="31"/>
      <c r="E7" s="32"/>
      <c r="G7" s="31"/>
      <c r="H7" s="64"/>
    </row>
    <row r="8" spans="1:8" ht="19.95" customHeight="1" x14ac:dyDescent="0.3">
      <c r="A8" s="28" t="s">
        <v>41</v>
      </c>
      <c r="B8" s="33" t="s">
        <v>105</v>
      </c>
      <c r="D8" s="31"/>
      <c r="E8" s="32"/>
      <c r="G8" s="31"/>
      <c r="H8" s="64"/>
    </row>
    <row r="9" spans="1:8" x14ac:dyDescent="0.3">
      <c r="A9" s="31"/>
      <c r="B9" s="32"/>
      <c r="D9" s="31"/>
      <c r="E9" s="32"/>
      <c r="G9" s="31"/>
      <c r="H9" s="32"/>
    </row>
    <row r="10" spans="1:8" x14ac:dyDescent="0.3">
      <c r="A10" s="184" t="s">
        <v>115</v>
      </c>
      <c r="B10" s="184"/>
      <c r="D10" s="185"/>
      <c r="E10" s="185"/>
      <c r="G10" s="32"/>
      <c r="H10" s="32"/>
    </row>
    <row r="11" spans="1:8" x14ac:dyDescent="0.3">
      <c r="A11" s="186" t="s">
        <v>52</v>
      </c>
      <c r="B11" s="187"/>
      <c r="D11" s="185"/>
      <c r="E11" s="185"/>
      <c r="G11" s="32"/>
      <c r="H11" s="32"/>
    </row>
    <row r="12" spans="1:8" x14ac:dyDescent="0.3">
      <c r="A12" s="30" t="s">
        <v>50</v>
      </c>
      <c r="B12" s="29" t="s">
        <v>116</v>
      </c>
      <c r="D12" s="31"/>
      <c r="E12" s="32"/>
      <c r="G12" s="31"/>
      <c r="H12" s="32"/>
    </row>
    <row r="13" spans="1:8" x14ac:dyDescent="0.3">
      <c r="A13" s="30" t="s">
        <v>51</v>
      </c>
      <c r="B13" s="33" t="s">
        <v>117</v>
      </c>
      <c r="D13" s="31"/>
      <c r="E13" s="73"/>
      <c r="G13" s="31"/>
      <c r="H13" s="32"/>
    </row>
    <row r="14" spans="1:8" x14ac:dyDescent="0.3">
      <c r="A14" s="31"/>
      <c r="B14" s="32"/>
      <c r="D14" s="31"/>
      <c r="E14" s="32"/>
    </row>
    <row r="15" spans="1:8" x14ac:dyDescent="0.3">
      <c r="B15" s="31"/>
      <c r="D15" s="31"/>
      <c r="E15" s="32"/>
    </row>
    <row r="16" spans="1:8" x14ac:dyDescent="0.3">
      <c r="A16" s="31"/>
      <c r="B16" s="31"/>
      <c r="D16" s="34"/>
      <c r="E16" s="32"/>
    </row>
    <row r="17" spans="1:5" x14ac:dyDescent="0.3">
      <c r="A17" s="31"/>
      <c r="B17" s="31"/>
      <c r="D17" s="34"/>
      <c r="E17" s="32"/>
    </row>
    <row r="18" spans="1:5" x14ac:dyDescent="0.3">
      <c r="A18" s="31"/>
      <c r="B18" s="31"/>
      <c r="E18" s="32"/>
    </row>
    <row r="19" spans="1:5" x14ac:dyDescent="0.3">
      <c r="A19" s="31"/>
      <c r="B19" s="31"/>
      <c r="E19" s="32"/>
    </row>
    <row r="20" spans="1:5" x14ac:dyDescent="0.3">
      <c r="A20" s="31"/>
      <c r="B20" s="31"/>
      <c r="E20" s="32"/>
    </row>
    <row r="21" spans="1:5" x14ac:dyDescent="0.3">
      <c r="A21" s="31"/>
      <c r="B21" s="32"/>
      <c r="E21" s="32"/>
    </row>
    <row r="22" spans="1:5" x14ac:dyDescent="0.3">
      <c r="A22" s="31"/>
      <c r="B22" s="32"/>
      <c r="E22" s="32"/>
    </row>
    <row r="23" spans="1:5" x14ac:dyDescent="0.3">
      <c r="A23" s="31"/>
      <c r="B23" s="32"/>
      <c r="E23" s="32"/>
    </row>
    <row r="24" spans="1:5" x14ac:dyDescent="0.3">
      <c r="A24" s="31"/>
      <c r="B24" s="32"/>
      <c r="E24" s="32"/>
    </row>
    <row r="25" spans="1:5" x14ac:dyDescent="0.3">
      <c r="A25" s="31"/>
      <c r="B25" s="32"/>
      <c r="E25" s="32"/>
    </row>
    <row r="26" spans="1:5" x14ac:dyDescent="0.3">
      <c r="B26" s="32"/>
      <c r="E26" s="32"/>
    </row>
    <row r="27" spans="1:5" x14ac:dyDescent="0.3">
      <c r="B27" s="32"/>
      <c r="E27" s="32"/>
    </row>
    <row r="28" spans="1:5" x14ac:dyDescent="0.3">
      <c r="B28" s="32"/>
      <c r="E28" s="32"/>
    </row>
    <row r="29" spans="1:5" x14ac:dyDescent="0.3">
      <c r="B29" s="83"/>
      <c r="E29" s="32"/>
    </row>
    <row r="30" spans="1:5" x14ac:dyDescent="0.3">
      <c r="B30" s="83"/>
      <c r="E30" s="32"/>
    </row>
  </sheetData>
  <mergeCells count="10">
    <mergeCell ref="D11:E11"/>
    <mergeCell ref="A11:B11"/>
    <mergeCell ref="A2:B2"/>
    <mergeCell ref="D2:E2"/>
    <mergeCell ref="G2:H2"/>
    <mergeCell ref="A1:B1"/>
    <mergeCell ref="D1:E1"/>
    <mergeCell ref="A10:B10"/>
    <mergeCell ref="D10:E10"/>
    <mergeCell ref="G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A11" sqref="A11"/>
    </sheetView>
  </sheetViews>
  <sheetFormatPr defaultRowHeight="16.2" x14ac:dyDescent="0.3"/>
  <cols>
    <col min="1" max="1" width="46.33203125" bestFit="1" customWidth="1"/>
    <col min="2" max="2" width="52.21875" bestFit="1" customWidth="1"/>
  </cols>
  <sheetData>
    <row r="1" spans="1:2" x14ac:dyDescent="0.3">
      <c r="A1" s="84" t="s">
        <v>142</v>
      </c>
      <c r="B1" s="84" t="s">
        <v>53</v>
      </c>
    </row>
    <row r="2" spans="1:2" x14ac:dyDescent="0.3">
      <c r="A2" s="84" t="s">
        <v>148</v>
      </c>
      <c r="B2" s="84" t="s">
        <v>147</v>
      </c>
    </row>
    <row r="3" spans="1:2" x14ac:dyDescent="0.3">
      <c r="A3" s="84" t="s">
        <v>99</v>
      </c>
      <c r="B3" s="84" t="s">
        <v>146</v>
      </c>
    </row>
    <row r="4" spans="1:2" x14ac:dyDescent="0.3">
      <c r="A4" s="84" t="s">
        <v>106</v>
      </c>
      <c r="B4" s="84" t="s">
        <v>127</v>
      </c>
    </row>
    <row r="5" spans="1:2" x14ac:dyDescent="0.3">
      <c r="A5" s="84" t="s">
        <v>144</v>
      </c>
      <c r="B5" s="84" t="s">
        <v>128</v>
      </c>
    </row>
    <row r="6" spans="1:2" x14ac:dyDescent="0.3">
      <c r="A6" s="84" t="s">
        <v>145</v>
      </c>
      <c r="B6" s="84" t="s">
        <v>129</v>
      </c>
    </row>
    <row r="7" spans="1:2" x14ac:dyDescent="0.3">
      <c r="A7" s="84"/>
      <c r="B7" s="84" t="s">
        <v>130</v>
      </c>
    </row>
    <row r="8" spans="1:2" x14ac:dyDescent="0.3">
      <c r="A8" s="84"/>
      <c r="B8" s="84" t="s">
        <v>131</v>
      </c>
    </row>
    <row r="9" spans="1:2" x14ac:dyDescent="0.3">
      <c r="A9" s="84"/>
      <c r="B9" s="84" t="s">
        <v>132</v>
      </c>
    </row>
    <row r="10" spans="1:2" x14ac:dyDescent="0.3">
      <c r="A10" s="84"/>
      <c r="B10" s="84" t="s">
        <v>133</v>
      </c>
    </row>
    <row r="11" spans="1:2" x14ac:dyDescent="0.3">
      <c r="A11" s="84"/>
      <c r="B11" s="84" t="s">
        <v>134</v>
      </c>
    </row>
    <row r="12" spans="1:2" x14ac:dyDescent="0.3">
      <c r="A12" s="84"/>
      <c r="B12" s="84" t="s">
        <v>135</v>
      </c>
    </row>
    <row r="13" spans="1:2" x14ac:dyDescent="0.3">
      <c r="A13" s="84"/>
      <c r="B13" s="84" t="s">
        <v>136</v>
      </c>
    </row>
    <row r="14" spans="1:2" x14ac:dyDescent="0.3">
      <c r="A14" s="84"/>
      <c r="B14" s="84" t="s">
        <v>137</v>
      </c>
    </row>
    <row r="15" spans="1:2" x14ac:dyDescent="0.3">
      <c r="A15" s="84"/>
      <c r="B15" s="84" t="s">
        <v>138</v>
      </c>
    </row>
    <row r="16" spans="1:2" x14ac:dyDescent="0.3">
      <c r="A16" s="84"/>
      <c r="B16" s="84" t="s">
        <v>139</v>
      </c>
    </row>
    <row r="17" spans="1:2" x14ac:dyDescent="0.3">
      <c r="A17" s="84"/>
      <c r="B17" s="84" t="s">
        <v>140</v>
      </c>
    </row>
    <row r="18" spans="1:2" x14ac:dyDescent="0.3">
      <c r="B18" s="84" t="s">
        <v>141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2</vt:i4>
      </vt:variant>
    </vt:vector>
  </HeadingPairs>
  <TitlesOfParts>
    <vt:vector size="6" baseType="lpstr">
      <vt:lpstr>預算表</vt:lpstr>
      <vt:lpstr>結算表</vt:lpstr>
      <vt:lpstr>工作項目明細表</vt:lpstr>
      <vt:lpstr>工作表1</vt:lpstr>
      <vt:lpstr>結算表!Print_Area</vt:lpstr>
      <vt:lpstr>預算表!Print_Area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2018-05-18T04:01:11Z</cp:lastPrinted>
  <dcterms:created xsi:type="dcterms:W3CDTF">2007-11-26T07:20:49Z</dcterms:created>
  <dcterms:modified xsi:type="dcterms:W3CDTF">2018-05-18T04:03:04Z</dcterms:modified>
</cp:coreProperties>
</file>